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iff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<sst xmlns="http://schemas.openxmlformats.org/spreadsheetml/2006/main" count="38" uniqueCount="24">
  <si>
    <t>DiffM</t>
  </si>
  <si>
    <t>Category:</t>
  </si>
  <si>
    <t>Date and Time Calculations</t>
  </si>
  <si>
    <t>Family:</t>
  </si>
  <si>
    <t>Date Difference</t>
  </si>
  <si>
    <t>Arguments:</t>
  </si>
  <si>
    <t>Date1, Date2, [DayCount], [Periods]</t>
  </si>
  <si>
    <t>Meaning:</t>
  </si>
  <si>
    <t>Difference in Months</t>
  </si>
  <si>
    <t>Description:</t>
  </si>
  <si>
    <t>Calculates the number of months between Date1 and Date2</t>
  </si>
  <si>
    <t>DCount</t>
  </si>
  <si>
    <t>Function</t>
  </si>
  <si>
    <t>Excel's YEARFRAC function:</t>
  </si>
  <si>
    <t>Basis</t>
  </si>
  <si>
    <r>
      <t xml:space="preserve">n </t>
    </r>
    <r>
      <rPr>
        <sz val="8"/>
        <rFont val="Verdana"/>
        <family val="2"/>
      </rPr>
      <t xml:space="preserve"> Note that Business Functions is consistent with Excel's YEARFRAC for daycount types 0 to 4.</t>
    </r>
  </si>
  <si>
    <t>A little look at February Problems</t>
  </si>
  <si>
    <t xml:space="preserve">    </t>
  </si>
  <si>
    <t>From</t>
  </si>
  <si>
    <t>To</t>
  </si>
  <si>
    <t>DayCount</t>
  </si>
  <si>
    <t>Hmmm… but I want it to be one month difference!</t>
  </si>
  <si>
    <t>There is a way ….</t>
  </si>
  <si>
    <t>Periods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</si>
</sst>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###0.00_);\(###0.00\);"/>
    <numFmt numFmtId="167" formatCode="_(\ ###0.000_);\(###0.000\);"/>
    <numFmt numFmtId="168" formatCode="_(\ ###0.0000_);\(###0.0000\);"/>
  </numFmts>
  <fonts count="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sz val="11"/>
      <color indexed="51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1" fillId="0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 quotePrefix="1">
      <alignment horizontal="left"/>
    </xf>
    <xf numFmtId="166" fontId="1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66" fontId="1" fillId="0" borderId="6" xfId="0" applyNumberFormat="1" applyFont="1" applyFill="1" applyBorder="1" applyAlignment="1">
      <alignment/>
    </xf>
    <xf numFmtId="167" fontId="1" fillId="3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66" fontId="1" fillId="4" borderId="3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1" fillId="0" borderId="6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22</xdr:row>
      <xdr:rowOff>0</xdr:rowOff>
    </xdr:from>
    <xdr:to>
      <xdr:col>5</xdr:col>
      <xdr:colOff>304800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07657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5" width="10.421875" style="4" customWidth="1"/>
    <col min="6" max="6" width="10.57421875" style="4" customWidth="1"/>
    <col min="7" max="7" width="10.8515625" style="4" customWidth="1"/>
    <col min="8" max="9" width="10.421875" style="4" customWidth="1"/>
    <col min="10" max="10" width="11.7109375" style="4" customWidth="1"/>
    <col min="11" max="11" width="9.140625" style="4" customWidth="1"/>
    <col min="12" max="12" width="10.28125" style="4" bestFit="1" customWidth="1"/>
    <col min="13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2"/>
      <c r="K3" s="2"/>
      <c r="L3" s="3"/>
      <c r="M3" s="5"/>
      <c r="N3" s="5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2"/>
      <c r="K4" s="2"/>
      <c r="L4" s="8"/>
      <c r="M4" s="5"/>
      <c r="N4" s="5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66" customHeight="1">
      <c r="A9" s="1"/>
      <c r="B9" s="2"/>
      <c r="C9" s="9" t="s">
        <v>9</v>
      </c>
      <c r="D9" s="10" t="s">
        <v>10</v>
      </c>
      <c r="E9" s="10"/>
      <c r="F9" s="10"/>
      <c r="G9" s="10"/>
      <c r="H9" s="10"/>
      <c r="I9" s="10"/>
      <c r="J9" s="10"/>
      <c r="K9" s="10"/>
      <c r="L9" s="10"/>
      <c r="M9" s="10"/>
      <c r="N9" s="1"/>
      <c r="O9" s="1"/>
    </row>
    <row r="10" spans="1:15" ht="10.5">
      <c r="A10" s="1"/>
      <c r="B10" s="2"/>
      <c r="C10" s="8"/>
      <c r="D10" s="3"/>
      <c r="E10" s="11"/>
      <c r="F10" s="12"/>
      <c r="G10" s="12"/>
      <c r="H10" s="12"/>
      <c r="I10" s="12"/>
      <c r="J10" s="11"/>
      <c r="K10" s="1"/>
      <c r="L10" s="1"/>
      <c r="M10" s="1"/>
      <c r="N10" s="1"/>
      <c r="O10" s="1"/>
    </row>
    <row r="11" spans="1:15" ht="10.5">
      <c r="A11" s="1"/>
      <c r="B11" s="1"/>
      <c r="C11" s="11"/>
      <c r="D11" s="11"/>
      <c r="E11" s="13"/>
      <c r="F11" s="14">
        <v>35611</v>
      </c>
      <c r="G11" s="14">
        <f aca="true" t="shared" si="0" ref="G11:I12">F11</f>
        <v>35611</v>
      </c>
      <c r="H11" s="14">
        <f t="shared" si="0"/>
        <v>35611</v>
      </c>
      <c r="I11" s="14">
        <f t="shared" si="0"/>
        <v>35611</v>
      </c>
      <c r="J11" s="15"/>
      <c r="K11" s="16"/>
      <c r="L11" s="17"/>
      <c r="M11" s="1"/>
      <c r="N11" s="1"/>
      <c r="O11" s="1"/>
    </row>
    <row r="12" spans="1:15" ht="10.5">
      <c r="A12" s="1"/>
      <c r="B12" s="1"/>
      <c r="C12" s="11"/>
      <c r="D12" s="11"/>
      <c r="E12" s="13"/>
      <c r="F12" s="14">
        <v>36219</v>
      </c>
      <c r="G12" s="14">
        <f t="shared" si="0"/>
        <v>36219</v>
      </c>
      <c r="H12" s="14">
        <f t="shared" si="0"/>
        <v>36219</v>
      </c>
      <c r="I12" s="14">
        <f t="shared" si="0"/>
        <v>36219</v>
      </c>
      <c r="J12" s="15"/>
      <c r="K12" s="16"/>
      <c r="L12" s="17"/>
      <c r="M12" s="1"/>
      <c r="N12" s="1"/>
      <c r="O12" s="1"/>
    </row>
    <row r="13" spans="1:15" ht="10.5">
      <c r="A13" s="1"/>
      <c r="B13" s="1"/>
      <c r="C13" s="11"/>
      <c r="D13" s="11"/>
      <c r="E13" s="11"/>
      <c r="F13" s="18"/>
      <c r="G13" s="18"/>
      <c r="H13" s="18"/>
      <c r="I13" s="18"/>
      <c r="J13" s="1"/>
      <c r="K13" s="16"/>
      <c r="L13" s="1"/>
      <c r="M13" s="1"/>
      <c r="N13" s="1"/>
      <c r="O13" s="1"/>
    </row>
    <row r="14" spans="1:15" ht="10.5">
      <c r="A14" s="1"/>
      <c r="B14" s="1"/>
      <c r="C14" s="11"/>
      <c r="D14" s="11"/>
      <c r="E14" s="11"/>
      <c r="F14" s="19" t="s">
        <v>0</v>
      </c>
      <c r="G14" s="19" t="s">
        <v>0</v>
      </c>
      <c r="H14" s="19" t="s">
        <v>0</v>
      </c>
      <c r="I14" s="19" t="s">
        <v>0</v>
      </c>
      <c r="J14" s="1"/>
      <c r="K14" s="16"/>
      <c r="L14" s="1"/>
      <c r="M14" s="1"/>
      <c r="N14" s="1"/>
      <c r="O14" s="1"/>
    </row>
    <row r="15" spans="1:15" ht="10.5">
      <c r="A15" s="1"/>
      <c r="B15" s="1"/>
      <c r="C15" s="12" t="s">
        <v>11</v>
      </c>
      <c r="D15" s="1"/>
      <c r="E15" s="11"/>
      <c r="F15" s="12" t="s">
        <v>12</v>
      </c>
      <c r="G15" s="12" t="s">
        <v>12</v>
      </c>
      <c r="H15" s="12" t="s">
        <v>12</v>
      </c>
      <c r="I15" s="12" t="s">
        <v>12</v>
      </c>
      <c r="J15" s="1"/>
      <c r="K15" s="16"/>
      <c r="L15" s="1"/>
      <c r="M15" s="1"/>
      <c r="N15" s="1"/>
      <c r="O15" s="1"/>
    </row>
    <row r="16" spans="1:15" ht="10.5">
      <c r="A16" s="1"/>
      <c r="B16" s="20"/>
      <c r="C16" s="21">
        <v>0</v>
      </c>
      <c r="D16" s="22"/>
      <c r="E16" s="13"/>
      <c r="F16" s="23">
        <f>_XLL.DIFFM(F$11,F$12,$C16)</f>
        <v>19.933333333333334</v>
      </c>
      <c r="G16" s="23">
        <f>_XLL.DIFFM(G$11,G$12,$C16)</f>
        <v>19.933333333333334</v>
      </c>
      <c r="H16" s="23">
        <f>_XLL.DIFFM(H$11,H$12,$C16)</f>
        <v>19.933333333333334</v>
      </c>
      <c r="I16" s="23">
        <f>_XLL.DIFFM(I$11,I$12,$C16)</f>
        <v>19.933333333333334</v>
      </c>
      <c r="J16" s="24"/>
      <c r="K16" s="16" t="str">
        <f>_XLL.DESCRIBEDAYCOUNT(C16)</f>
        <v>30/360 (PSA).</v>
      </c>
      <c r="L16" s="1"/>
      <c r="M16" s="1"/>
      <c r="N16" s="1"/>
      <c r="O16" s="1"/>
    </row>
    <row r="17" spans="1:15" ht="10.5">
      <c r="A17" s="1"/>
      <c r="B17" s="20"/>
      <c r="C17" s="21">
        <v>1</v>
      </c>
      <c r="D17" s="22"/>
      <c r="E17" s="13"/>
      <c r="F17" s="23">
        <f>_XLL.DIFFM(F$11,F$12,$C17)</f>
        <v>19.98904109589041</v>
      </c>
      <c r="G17" s="23">
        <f>_XLL.DIFFM(G$11,G$12,$C17)</f>
        <v>19.98904109589041</v>
      </c>
      <c r="H17" s="23">
        <f>_XLL.DIFFM(H$11,H$12,$C17)</f>
        <v>19.98904109589041</v>
      </c>
      <c r="I17" s="23">
        <f>_XLL.DIFFM(I$11,I$12,$C17)</f>
        <v>19.98904109589041</v>
      </c>
      <c r="J17" s="24"/>
      <c r="K17" s="16" t="str">
        <f>_XLL.DESCRIBEDAYCOUNT(C17)</f>
        <v>Actual/Actual (365 or 366).</v>
      </c>
      <c r="L17" s="1"/>
      <c r="M17" s="1"/>
      <c r="N17" s="1"/>
      <c r="O17" s="1"/>
    </row>
    <row r="18" spans="1:15" ht="10.5">
      <c r="A18" s="1"/>
      <c r="B18" s="20"/>
      <c r="C18" s="21">
        <v>2</v>
      </c>
      <c r="D18" s="22"/>
      <c r="E18" s="13"/>
      <c r="F18" s="23">
        <f>_XLL.DIFFM(F$11,F$12,$C18)</f>
        <v>20.266666666666666</v>
      </c>
      <c r="G18" s="23">
        <f>_XLL.DIFFM(G$11,G$12,$C18)</f>
        <v>20.266666666666666</v>
      </c>
      <c r="H18" s="23">
        <f>_XLL.DIFFM(H$11,H$12,$C18)</f>
        <v>20.266666666666666</v>
      </c>
      <c r="I18" s="23">
        <f>_XLL.DIFFM(I$11,I$12,$C18)</f>
        <v>20.266666666666666</v>
      </c>
      <c r="J18" s="24"/>
      <c r="K18" s="16" t="str">
        <f>_XLL.DESCRIBEDAYCOUNT(C18)</f>
        <v>Actual Days/360.</v>
      </c>
      <c r="L18" s="1"/>
      <c r="M18" s="1"/>
      <c r="N18" s="1"/>
      <c r="O18" s="1"/>
    </row>
    <row r="19" spans="1:15" ht="10.5">
      <c r="A19" s="1"/>
      <c r="B19" s="20"/>
      <c r="C19" s="21">
        <v>3</v>
      </c>
      <c r="D19" s="22"/>
      <c r="E19" s="13"/>
      <c r="F19" s="23">
        <f>_XLL.DIFFM(F$11,F$12,$C19)</f>
        <v>19.98904109589041</v>
      </c>
      <c r="G19" s="23">
        <f>_XLL.DIFFM(G$11,G$12,$C19)</f>
        <v>19.98904109589041</v>
      </c>
      <c r="H19" s="23">
        <f>_XLL.DIFFM(H$11,H$12,$C19)</f>
        <v>19.98904109589041</v>
      </c>
      <c r="I19" s="23">
        <f>_XLL.DIFFM(I$11,I$12,$C19)</f>
        <v>19.98904109589041</v>
      </c>
      <c r="J19" s="24"/>
      <c r="K19" s="16" t="str">
        <f>_XLL.DESCRIBEDAYCOUNT(C19)</f>
        <v>Actual Days/365.</v>
      </c>
      <c r="L19" s="1"/>
      <c r="M19" s="1"/>
      <c r="N19" s="1"/>
      <c r="O19" s="1"/>
    </row>
    <row r="20" spans="1:15" ht="10.5">
      <c r="A20" s="1"/>
      <c r="B20" s="20"/>
      <c r="C20" s="21">
        <v>4</v>
      </c>
      <c r="D20" s="22"/>
      <c r="E20" s="13"/>
      <c r="F20" s="23">
        <f>_XLL.DIFFM(F$11,F$12,$C20)</f>
        <v>19.933333333333334</v>
      </c>
      <c r="G20" s="23">
        <f>_XLL.DIFFM(G$11,G$12,$C20)</f>
        <v>19.933333333333334</v>
      </c>
      <c r="H20" s="23">
        <f>_XLL.DIFFM(H$11,H$12,$C20)</f>
        <v>19.933333333333334</v>
      </c>
      <c r="I20" s="23">
        <f>_XLL.DIFFM(I$11,I$12,$C20)</f>
        <v>19.933333333333334</v>
      </c>
      <c r="J20" s="24"/>
      <c r="K20" s="16" t="str">
        <f>_XLL.DESCRIBEDAYCOUNT(C20)</f>
        <v>30/360 (European).</v>
      </c>
      <c r="L20" s="1"/>
      <c r="M20" s="1"/>
      <c r="N20" s="1"/>
      <c r="O20" s="1"/>
    </row>
    <row r="21" spans="1:15" ht="10.5">
      <c r="A21" s="1"/>
      <c r="B21" s="1"/>
      <c r="C21" s="25"/>
      <c r="D21" s="1"/>
      <c r="E21" s="1"/>
      <c r="F21" s="26"/>
      <c r="G21" s="26"/>
      <c r="H21" s="26"/>
      <c r="I21" s="26"/>
      <c r="J21" s="1"/>
      <c r="K21" s="16"/>
      <c r="L21" s="1"/>
      <c r="M21" s="1"/>
      <c r="N21" s="1"/>
      <c r="O21" s="1"/>
    </row>
    <row r="22" spans="1:15" ht="10.5">
      <c r="A22" s="1"/>
      <c r="B22" s="20"/>
      <c r="C22" s="21">
        <v>5</v>
      </c>
      <c r="D22" s="22"/>
      <c r="E22" s="13"/>
      <c r="F22" s="27">
        <f>_XLL.DIFFM(F$11,F$12,$C22)</f>
        <v>19.997619047619082</v>
      </c>
      <c r="G22" s="27">
        <f>_XLL.DIFFM(G$11,G$12,$C22)</f>
        <v>19.997619047619082</v>
      </c>
      <c r="H22" s="27">
        <f>_XLL.DIFFM(H$11,H$12,$C22)</f>
        <v>19.997619047619082</v>
      </c>
      <c r="I22" s="27">
        <f>_XLL.DIFFM(I$11,I$12,$C22)</f>
        <v>19.997619047619082</v>
      </c>
      <c r="J22" s="24"/>
      <c r="K22" s="16" t="str">
        <f>_XLL.DESCRIBEDAYCOUNT(C22)</f>
        <v>Actual Days/Actual Days In Month ('Decimal Year').</v>
      </c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6"/>
      <c r="L23" s="1"/>
      <c r="M23" s="1"/>
      <c r="N23" s="1"/>
      <c r="O23" s="1"/>
    </row>
    <row r="24" spans="1:15" ht="10.5">
      <c r="A24" s="1"/>
      <c r="B24" s="1"/>
      <c r="C24" s="5" t="s">
        <v>13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2" t="s">
        <v>14</v>
      </c>
      <c r="D25" s="1"/>
      <c r="E25" s="1"/>
      <c r="F25" s="28"/>
      <c r="G25" s="28"/>
      <c r="H25" s="28"/>
      <c r="I25" s="28"/>
      <c r="J25" s="1"/>
      <c r="K25" s="1"/>
      <c r="L25" s="1"/>
      <c r="M25" s="1"/>
      <c r="N25" s="1"/>
      <c r="O25" s="1"/>
    </row>
    <row r="26" spans="1:15" ht="10.5">
      <c r="A26" s="1"/>
      <c r="B26" s="20"/>
      <c r="C26" s="21">
        <f>C16</f>
        <v>0</v>
      </c>
      <c r="D26" s="24"/>
      <c r="E26" s="20"/>
      <c r="F26" s="29">
        <f aca="true" t="shared" si="1" ref="F26:I30">YEARFRAC(F$11,F$12,$C26)*12</f>
        <v>19.933333333333334</v>
      </c>
      <c r="G26" s="29">
        <f t="shared" si="1"/>
        <v>19.933333333333334</v>
      </c>
      <c r="H26" s="29">
        <f t="shared" si="1"/>
        <v>19.933333333333334</v>
      </c>
      <c r="I26" s="29">
        <f t="shared" si="1"/>
        <v>19.933333333333334</v>
      </c>
      <c r="J26" s="30"/>
      <c r="K26" s="16" t="str">
        <f>K16</f>
        <v>30/360 (PSA).</v>
      </c>
      <c r="L26" s="1"/>
      <c r="M26" s="1"/>
      <c r="N26" s="1"/>
      <c r="O26" s="1"/>
    </row>
    <row r="27" spans="1:15" ht="10.5">
      <c r="A27" s="1"/>
      <c r="B27" s="20"/>
      <c r="C27" s="21">
        <f>C17</f>
        <v>1</v>
      </c>
      <c r="D27" s="24"/>
      <c r="E27" s="20"/>
      <c r="F27" s="29">
        <f t="shared" si="1"/>
        <v>19.98904109589041</v>
      </c>
      <c r="G27" s="29">
        <f t="shared" si="1"/>
        <v>19.98904109589041</v>
      </c>
      <c r="H27" s="29">
        <f t="shared" si="1"/>
        <v>19.98904109589041</v>
      </c>
      <c r="I27" s="29">
        <f t="shared" si="1"/>
        <v>19.98904109589041</v>
      </c>
      <c r="J27" s="30"/>
      <c r="K27" s="16" t="str">
        <f>K17</f>
        <v>Actual/Actual (365 or 366).</v>
      </c>
      <c r="L27" s="1"/>
      <c r="M27" s="1"/>
      <c r="N27" s="1"/>
      <c r="O27" s="1"/>
    </row>
    <row r="28" spans="1:15" ht="10.5">
      <c r="A28" s="1"/>
      <c r="B28" s="20"/>
      <c r="C28" s="21">
        <f>C18</f>
        <v>2</v>
      </c>
      <c r="D28" s="24"/>
      <c r="E28" s="20"/>
      <c r="F28" s="29">
        <f t="shared" si="1"/>
        <v>20.266666666666666</v>
      </c>
      <c r="G28" s="29">
        <f t="shared" si="1"/>
        <v>20.266666666666666</v>
      </c>
      <c r="H28" s="29">
        <f t="shared" si="1"/>
        <v>20.266666666666666</v>
      </c>
      <c r="I28" s="29">
        <f t="shared" si="1"/>
        <v>20.266666666666666</v>
      </c>
      <c r="J28" s="30"/>
      <c r="K28" s="16" t="str">
        <f>K18</f>
        <v>Actual Days/360.</v>
      </c>
      <c r="L28" s="1"/>
      <c r="M28" s="1"/>
      <c r="N28" s="1"/>
      <c r="O28" s="1"/>
    </row>
    <row r="29" spans="1:15" ht="10.5">
      <c r="A29" s="1"/>
      <c r="B29" s="20"/>
      <c r="C29" s="21">
        <f>C19</f>
        <v>3</v>
      </c>
      <c r="D29" s="24"/>
      <c r="E29" s="20"/>
      <c r="F29" s="29">
        <f t="shared" si="1"/>
        <v>19.98904109589041</v>
      </c>
      <c r="G29" s="29">
        <f t="shared" si="1"/>
        <v>19.98904109589041</v>
      </c>
      <c r="H29" s="29">
        <f t="shared" si="1"/>
        <v>19.98904109589041</v>
      </c>
      <c r="I29" s="29">
        <f t="shared" si="1"/>
        <v>19.98904109589041</v>
      </c>
      <c r="J29" s="30"/>
      <c r="K29" s="16" t="str">
        <f>K19</f>
        <v>Actual Days/365.</v>
      </c>
      <c r="L29" s="1"/>
      <c r="M29" s="1"/>
      <c r="N29" s="1"/>
      <c r="O29" s="1"/>
    </row>
    <row r="30" spans="1:15" ht="10.5">
      <c r="A30" s="1"/>
      <c r="B30" s="20"/>
      <c r="C30" s="21">
        <f>C20</f>
        <v>4</v>
      </c>
      <c r="D30" s="24"/>
      <c r="E30" s="20"/>
      <c r="F30" s="29">
        <f t="shared" si="1"/>
        <v>19.933333333333334</v>
      </c>
      <c r="G30" s="29">
        <f t="shared" si="1"/>
        <v>19.933333333333334</v>
      </c>
      <c r="H30" s="29">
        <f t="shared" si="1"/>
        <v>19.933333333333334</v>
      </c>
      <c r="I30" s="29">
        <f t="shared" si="1"/>
        <v>19.933333333333334</v>
      </c>
      <c r="J30" s="30"/>
      <c r="K30" s="16" t="str">
        <f>K20</f>
        <v>30/360 (European).</v>
      </c>
      <c r="L30" s="1"/>
      <c r="M30" s="1"/>
      <c r="N30" s="1"/>
      <c r="O30" s="1"/>
    </row>
    <row r="31" spans="1:15" ht="10.5">
      <c r="A31" s="1"/>
      <c r="B31" s="1"/>
      <c r="C31" s="31"/>
      <c r="D31" s="1"/>
      <c r="E31" s="1"/>
      <c r="F31" s="32"/>
      <c r="G31" s="32"/>
      <c r="H31" s="32"/>
      <c r="I31" s="32"/>
      <c r="J31" s="33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33"/>
      <c r="G32" s="33"/>
      <c r="H32" s="33"/>
      <c r="I32" s="33"/>
      <c r="J32" s="33"/>
      <c r="K32" s="1"/>
      <c r="L32" s="1"/>
      <c r="M32" s="1"/>
      <c r="N32" s="1"/>
      <c r="O32" s="1"/>
    </row>
    <row r="33" spans="1:15" ht="14.25">
      <c r="A33" s="1"/>
      <c r="B33" s="1"/>
      <c r="C33" s="34" t="s">
        <v>15</v>
      </c>
      <c r="D33" s="1"/>
      <c r="E33" s="1"/>
      <c r="F33" s="33"/>
      <c r="G33" s="33"/>
      <c r="H33" s="33"/>
      <c r="I33" s="33"/>
      <c r="J33" s="33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33"/>
      <c r="G34" s="33"/>
      <c r="H34" s="33"/>
      <c r="I34" s="33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33"/>
      <c r="G35" s="33"/>
      <c r="H35" s="33"/>
      <c r="I35" s="33"/>
      <c r="J35" s="1"/>
      <c r="K35" s="1"/>
      <c r="L35" s="1"/>
      <c r="M35" s="1"/>
      <c r="N35" s="1"/>
      <c r="O35" s="1"/>
    </row>
    <row r="36" spans="1:15" ht="10.5">
      <c r="A36" s="1"/>
      <c r="B36" s="1"/>
      <c r="C36" s="5" t="s">
        <v>16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28"/>
      <c r="G37" s="1"/>
      <c r="H37" s="1"/>
      <c r="I37" s="1"/>
      <c r="J37" s="1"/>
      <c r="K37" s="1"/>
      <c r="L37" s="1" t="s">
        <v>17</v>
      </c>
      <c r="M37" s="1"/>
      <c r="N37" s="1"/>
      <c r="O37" s="1"/>
    </row>
    <row r="38" spans="1:15" ht="10.5">
      <c r="A38" s="1"/>
      <c r="B38" s="1"/>
      <c r="C38" s="1"/>
      <c r="D38" s="1"/>
      <c r="E38" s="20" t="s">
        <v>18</v>
      </c>
      <c r="F38" s="14">
        <v>36191</v>
      </c>
      <c r="G38" s="15"/>
      <c r="H38" s="17"/>
      <c r="I38" s="17"/>
      <c r="J38" s="1"/>
      <c r="K38" s="1"/>
      <c r="L38" s="1" t="s">
        <v>17</v>
      </c>
      <c r="M38" s="1"/>
      <c r="N38" s="1" t="s">
        <v>17</v>
      </c>
      <c r="O38" s="1"/>
    </row>
    <row r="39" spans="1:15" ht="10.5">
      <c r="A39" s="1"/>
      <c r="B39" s="1"/>
      <c r="C39" s="1"/>
      <c r="D39" s="1"/>
      <c r="E39" s="20" t="s">
        <v>19</v>
      </c>
      <c r="F39" s="14">
        <v>36219</v>
      </c>
      <c r="G39" s="15"/>
      <c r="H39" s="17"/>
      <c r="I39" s="17"/>
      <c r="J39" s="1"/>
      <c r="K39" s="1"/>
      <c r="L39" s="1" t="s">
        <v>17</v>
      </c>
      <c r="M39" s="1"/>
      <c r="N39" s="1"/>
      <c r="O39" s="1"/>
    </row>
    <row r="40" spans="1:15" ht="10.5">
      <c r="A40" s="1"/>
      <c r="B40" s="1"/>
      <c r="C40" s="12" t="s">
        <v>20</v>
      </c>
      <c r="D40" s="1"/>
      <c r="E40" s="1"/>
      <c r="F40" s="35"/>
      <c r="G40" s="17"/>
      <c r="H40" s="17"/>
      <c r="I40" s="17"/>
      <c r="J40" s="1"/>
      <c r="K40" s="1"/>
      <c r="L40" s="1"/>
      <c r="M40" s="1"/>
      <c r="N40" s="1"/>
      <c r="O40" s="1"/>
    </row>
    <row r="41" spans="1:15" ht="10.5">
      <c r="A41" s="1"/>
      <c r="B41" s="20"/>
      <c r="C41" s="21"/>
      <c r="D41" s="24"/>
      <c r="E41" s="20"/>
      <c r="F41" s="36">
        <f>_XLL.DIFFM(F$38,F$39,$C41)</f>
        <v>0.9333333333333333</v>
      </c>
      <c r="G41" s="24"/>
      <c r="H41" s="16" t="str">
        <f>_XLL.DESCRIBEDAYCOUNT(C41)</f>
        <v>30/360 (PSA).</v>
      </c>
      <c r="I41" s="1"/>
      <c r="J41" s="1"/>
      <c r="K41" s="1"/>
      <c r="L41" s="1"/>
      <c r="M41" s="1"/>
      <c r="N41" s="1"/>
      <c r="O41" s="1"/>
    </row>
    <row r="42" spans="1:15" ht="10.5">
      <c r="A42" s="1"/>
      <c r="B42" s="20"/>
      <c r="C42" s="21">
        <v>1</v>
      </c>
      <c r="D42" s="24"/>
      <c r="E42" s="20"/>
      <c r="F42" s="36">
        <f>_XLL.DIFFM(F$38,F$39,$C42)</f>
        <v>0.9205479452054794</v>
      </c>
      <c r="G42" s="24"/>
      <c r="H42" s="16" t="str">
        <f>_XLL.DESCRIBEDAYCOUNT(C42)</f>
        <v>Actual/Actual (365 or 366).</v>
      </c>
      <c r="I42" s="1"/>
      <c r="J42" s="1"/>
      <c r="K42" s="1"/>
      <c r="L42" s="1"/>
      <c r="M42" s="1"/>
      <c r="N42" s="1"/>
      <c r="O42" s="1"/>
    </row>
    <row r="43" spans="1:15" ht="10.5">
      <c r="A43" s="1"/>
      <c r="B43" s="20"/>
      <c r="C43" s="21">
        <v>2</v>
      </c>
      <c r="D43" s="24"/>
      <c r="E43" s="20"/>
      <c r="F43" s="36">
        <f>_XLL.DIFFM(F$38,F$39,$C43)</f>
        <v>0.9333333333333333</v>
      </c>
      <c r="G43" s="24"/>
      <c r="H43" s="16" t="str">
        <f>_XLL.DESCRIBEDAYCOUNT(C43)</f>
        <v>Actual Days/360.</v>
      </c>
      <c r="I43" s="1"/>
      <c r="J43" s="1"/>
      <c r="K43" s="1"/>
      <c r="L43" s="1"/>
      <c r="M43" s="1"/>
      <c r="N43" s="1"/>
      <c r="O43" s="1"/>
    </row>
    <row r="44" spans="1:15" ht="10.5">
      <c r="A44" s="1"/>
      <c r="B44" s="20"/>
      <c r="C44" s="21">
        <v>3</v>
      </c>
      <c r="D44" s="24"/>
      <c r="E44" s="20"/>
      <c r="F44" s="36">
        <f>_XLL.DIFFM(F$38,F$39,$C44)</f>
        <v>0.9205479452054794</v>
      </c>
      <c r="G44" s="24"/>
      <c r="H44" s="16" t="str">
        <f>_XLL.DESCRIBEDAYCOUNT(C44)</f>
        <v>Actual Days/365.</v>
      </c>
      <c r="I44" s="1"/>
      <c r="J44" s="1"/>
      <c r="K44" s="1"/>
      <c r="L44" s="1"/>
      <c r="M44" s="1"/>
      <c r="N44" s="1"/>
      <c r="O44" s="1"/>
    </row>
    <row r="45" spans="1:15" ht="10.5">
      <c r="A45" s="1"/>
      <c r="B45" s="20"/>
      <c r="C45" s="21">
        <v>4</v>
      </c>
      <c r="D45" s="24"/>
      <c r="E45" s="20"/>
      <c r="F45" s="36">
        <f>_XLL.DIFFM(F$38,F$39,$C45)</f>
        <v>0.9333333333333333</v>
      </c>
      <c r="G45" s="24"/>
      <c r="H45" s="16" t="str">
        <f>_XLL.DESCRIBEDAYCOUNT(C45)</f>
        <v>30/360 (European).</v>
      </c>
      <c r="I45" s="1"/>
      <c r="J45" s="1"/>
      <c r="K45" s="1"/>
      <c r="L45" s="1"/>
      <c r="M45" s="1"/>
      <c r="N45" s="1"/>
      <c r="O45" s="1"/>
    </row>
    <row r="46" spans="1:15" ht="10.5">
      <c r="A46" s="1"/>
      <c r="B46" s="20"/>
      <c r="C46" s="21">
        <v>5</v>
      </c>
      <c r="D46" s="24"/>
      <c r="E46" s="20"/>
      <c r="F46" s="36">
        <f>_XLL.DIFFM(F$38,F$39,$C46)</f>
        <v>0.9965437788014242</v>
      </c>
      <c r="G46" s="24"/>
      <c r="H46" s="16" t="str">
        <f>_XLL.DESCRIBEDAYCOUNT(C46)</f>
        <v>Actual Days/Actual Days In Month ('Decimal Year').</v>
      </c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8"/>
      <c r="D47" s="1"/>
      <c r="E47" s="1"/>
      <c r="F47" s="31"/>
      <c r="G47" s="1"/>
      <c r="H47" s="1"/>
      <c r="I47" s="1"/>
      <c r="J47" s="1"/>
      <c r="K47" s="1"/>
      <c r="L47" s="1"/>
      <c r="M47" s="1"/>
      <c r="N47" s="1"/>
      <c r="O47" s="1" t="s">
        <v>17</v>
      </c>
    </row>
    <row r="48" spans="1:15" ht="10.5">
      <c r="A48" s="1"/>
      <c r="B48" s="1"/>
      <c r="C48" s="1" t="s">
        <v>21</v>
      </c>
      <c r="D48" s="1"/>
      <c r="E48" s="1"/>
      <c r="F48" s="1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 t="s">
        <v>22</v>
      </c>
      <c r="D49" s="1"/>
      <c r="E49" s="1"/>
      <c r="F49" s="11"/>
      <c r="G49" s="1"/>
      <c r="H49" s="1"/>
      <c r="I49" s="1"/>
      <c r="J49" s="1"/>
      <c r="K49" s="1"/>
      <c r="L49" s="1"/>
      <c r="M49" s="28" t="s">
        <v>23</v>
      </c>
      <c r="N49" s="1"/>
      <c r="O49" s="1"/>
    </row>
    <row r="50" spans="1:15" ht="10.5">
      <c r="A50" s="1"/>
      <c r="B50" s="1"/>
      <c r="C50" s="1"/>
      <c r="D50" s="1"/>
      <c r="E50" s="1"/>
      <c r="F50" s="11"/>
      <c r="G50" s="1"/>
      <c r="H50" s="1"/>
      <c r="I50" s="1"/>
      <c r="J50" s="1"/>
      <c r="K50" s="1"/>
      <c r="L50" s="20"/>
      <c r="M50" s="37">
        <v>1.31</v>
      </c>
      <c r="N50" s="24"/>
      <c r="O50" s="1"/>
    </row>
    <row r="51" spans="1:15" ht="10.5">
      <c r="A51" s="1"/>
      <c r="B51" s="1"/>
      <c r="C51" s="1"/>
      <c r="D51" s="1"/>
      <c r="E51" s="1"/>
      <c r="F51" s="11"/>
      <c r="G51" s="1"/>
      <c r="H51" s="1"/>
      <c r="I51" s="1"/>
      <c r="J51" s="1"/>
      <c r="K51" s="1"/>
      <c r="L51" s="20"/>
      <c r="M51" s="37">
        <v>2.31</v>
      </c>
      <c r="N51" s="24"/>
      <c r="O51" s="1"/>
    </row>
    <row r="52" spans="1:15" ht="10.5">
      <c r="A52" s="1"/>
      <c r="B52" s="1"/>
      <c r="C52" s="1"/>
      <c r="D52" s="1"/>
      <c r="E52" s="1"/>
      <c r="F52" s="11"/>
      <c r="G52" s="1"/>
      <c r="H52" s="1"/>
      <c r="I52" s="1"/>
      <c r="J52" s="1"/>
      <c r="K52" s="1"/>
      <c r="L52" s="20"/>
      <c r="M52" s="37">
        <v>3.31</v>
      </c>
      <c r="N52" s="24"/>
      <c r="O52" s="1"/>
    </row>
    <row r="53" spans="1:15" ht="10.5">
      <c r="A53" s="1"/>
      <c r="B53" s="1"/>
      <c r="C53" s="12" t="s">
        <v>20</v>
      </c>
      <c r="D53" s="1"/>
      <c r="E53" s="1"/>
      <c r="F53" s="38"/>
      <c r="G53" s="1"/>
      <c r="H53" s="1"/>
      <c r="I53" s="1"/>
      <c r="J53" s="1"/>
      <c r="K53" s="1"/>
      <c r="L53" s="20"/>
      <c r="M53" s="37">
        <f>M52+1</f>
        <v>4.3100000000000005</v>
      </c>
      <c r="N53" s="24"/>
      <c r="O53" s="1"/>
    </row>
    <row r="54" spans="1:15" ht="10.5">
      <c r="A54" s="1"/>
      <c r="B54" s="20"/>
      <c r="C54" s="21">
        <v>6</v>
      </c>
      <c r="D54" s="24"/>
      <c r="E54" s="20"/>
      <c r="F54" s="36">
        <f>_XLL.DIFFM(F$38,F$39,$C54,$M$50:$M$61)</f>
        <v>1</v>
      </c>
      <c r="G54" s="24"/>
      <c r="H54" s="16" t="str">
        <f>_XLL.DESCRIBEDAYCOUNT(C54)</f>
        <v>Actual/Actual (Within Period).</v>
      </c>
      <c r="I54" s="1"/>
      <c r="J54" s="1"/>
      <c r="K54" s="1"/>
      <c r="L54" s="20"/>
      <c r="M54" s="37">
        <f aca="true" t="shared" si="2" ref="M54:M61">M53+1</f>
        <v>5.3100000000000005</v>
      </c>
      <c r="N54" s="24"/>
      <c r="O54" s="1"/>
    </row>
    <row r="55" spans="1:15" ht="10.5">
      <c r="A55" s="1"/>
      <c r="B55" s="1"/>
      <c r="C55" s="18"/>
      <c r="D55" s="1"/>
      <c r="E55" s="1"/>
      <c r="F55" s="18"/>
      <c r="G55" s="1"/>
      <c r="H55" s="16"/>
      <c r="I55" s="1"/>
      <c r="J55" s="1"/>
      <c r="K55" s="1"/>
      <c r="L55" s="20"/>
      <c r="M55" s="37">
        <f t="shared" si="2"/>
        <v>6.3100000000000005</v>
      </c>
      <c r="N55" s="24"/>
      <c r="O55" s="1"/>
    </row>
    <row r="56" spans="1:15" ht="10.5">
      <c r="A56" s="1"/>
      <c r="B56" s="1"/>
      <c r="C56" s="1"/>
      <c r="D56" s="1"/>
      <c r="E56" s="1"/>
      <c r="F56" s="1"/>
      <c r="G56" s="1"/>
      <c r="H56" s="16"/>
      <c r="I56" s="1"/>
      <c r="J56" s="1"/>
      <c r="K56" s="1"/>
      <c r="L56" s="20"/>
      <c r="M56" s="37">
        <f t="shared" si="2"/>
        <v>7.3100000000000005</v>
      </c>
      <c r="N56" s="24"/>
      <c r="O56" s="1"/>
    </row>
    <row r="57" spans="1:15" ht="10.5">
      <c r="A57" s="1"/>
      <c r="B57" s="1"/>
      <c r="C57" s="1"/>
      <c r="D57" s="1"/>
      <c r="E57" s="1"/>
      <c r="F57" s="1"/>
      <c r="G57" s="1"/>
      <c r="H57" s="16"/>
      <c r="I57" s="1"/>
      <c r="J57" s="1"/>
      <c r="K57" s="1"/>
      <c r="L57" s="20"/>
      <c r="M57" s="37">
        <f t="shared" si="2"/>
        <v>8.31</v>
      </c>
      <c r="N57" s="24"/>
      <c r="O57" s="1"/>
    </row>
    <row r="58" spans="1:15" ht="10.5">
      <c r="A58" s="1"/>
      <c r="B58" s="1"/>
      <c r="C58" s="1"/>
      <c r="D58" s="1"/>
      <c r="E58" s="1"/>
      <c r="F58" s="1"/>
      <c r="G58" s="1"/>
      <c r="H58" s="16"/>
      <c r="I58" s="1"/>
      <c r="J58" s="1"/>
      <c r="K58" s="1"/>
      <c r="L58" s="20"/>
      <c r="M58" s="37">
        <f t="shared" si="2"/>
        <v>9.31</v>
      </c>
      <c r="N58" s="24"/>
      <c r="O58" s="1"/>
    </row>
    <row r="59" spans="1:15" ht="10.5">
      <c r="A59" s="1"/>
      <c r="B59" s="1"/>
      <c r="C59" s="1"/>
      <c r="D59" s="1"/>
      <c r="E59" s="1"/>
      <c r="F59" s="1"/>
      <c r="G59" s="1"/>
      <c r="H59" s="16"/>
      <c r="I59" s="1"/>
      <c r="J59" s="1"/>
      <c r="K59" s="1"/>
      <c r="L59" s="20"/>
      <c r="M59" s="37">
        <f t="shared" si="2"/>
        <v>10.31</v>
      </c>
      <c r="N59" s="24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0"/>
      <c r="M60" s="37">
        <f t="shared" si="2"/>
        <v>11.31</v>
      </c>
      <c r="N60" s="24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0"/>
      <c r="M61" s="37">
        <f t="shared" si="2"/>
        <v>12.31</v>
      </c>
      <c r="N61" s="24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8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 t="s">
        <v>17</v>
      </c>
    </row>
    <row r="80" ht="10.5">
      <c r="O80" s="4" t="s">
        <v>17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2013-03-26T10:56:24Z</dcterms:created>
  <dcterms:modified xsi:type="dcterms:W3CDTF">2013-03-26T10:56:24Z</dcterms:modified>
  <cp:category/>
  <cp:version/>
  <cp:contentType/>
  <cp:contentStatus/>
</cp:coreProperties>
</file>