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GSprea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<sst xmlns="http://schemas.openxmlformats.org/spreadsheetml/2006/main" count="36" uniqueCount="29">
  <si>
    <t>GSpread</t>
  </si>
  <si>
    <t>Category:</t>
  </si>
  <si>
    <t>Distributed Amount Projections</t>
  </si>
  <si>
    <t>Family:</t>
  </si>
  <si>
    <t>Time Spread</t>
  </si>
  <si>
    <t>Arguments:</t>
  </si>
  <si>
    <t>Time, Base, Start, Total, [CompletionDate], [CurveModel], [Shape], [DayCount], [Periods], [ProjMode]</t>
  </si>
  <si>
    <t>Meaning:</t>
  </si>
  <si>
    <t>General Spread Function</t>
  </si>
  <si>
    <t>Description:</t>
  </si>
  <si>
    <t>Base</t>
  </si>
  <si>
    <t>Start</t>
  </si>
  <si>
    <t>Finish</t>
  </si>
  <si>
    <t>Total</t>
  </si>
  <si>
    <t>DayCount</t>
  </si>
  <si>
    <t>Periods</t>
  </si>
  <si>
    <t>Omitted</t>
  </si>
  <si>
    <t>As an Accruals Function:</t>
  </si>
  <si>
    <t>Shape</t>
  </si>
  <si>
    <t>ok</t>
  </si>
  <si>
    <t>Some examples:</t>
  </si>
  <si>
    <t>100.00 All the cost on the start date</t>
  </si>
  <si>
    <t>-100.00 All the cost on the finish date</t>
  </si>
  <si>
    <t>0.00 The cost is evenly spread (like the UniSpread function) between the start date and finish date.</t>
  </si>
  <si>
    <t>0.50 The cost is spread symetrically on an S-curve, with a moderate degree of peak.</t>
  </si>
  <si>
    <t>50.50 The cost is spread an S-curve, skewed toward  the start date with a moderate degree of peak</t>
  </si>
  <si>
    <t>0.90 The cost is highly peaked and will occur midway between the start and finish date.</t>
  </si>
  <si>
    <t>0.99 The cost will occur instantaneously at the midpoint between the start and finish dates.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</si>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</sst>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#0.00_);\(###0.00\);"/>
    <numFmt numFmtId="167" formatCode="_(\ ##,##0_);\(#,##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166" fontId="1" fillId="2" borderId="2" xfId="0" applyNumberFormat="1" applyFont="1" applyFill="1" applyBorder="1" applyAlignment="1">
      <alignment horizontal="center"/>
    </xf>
    <xf numFmtId="167" fontId="1" fillId="3" borderId="2" xfId="0" applyNumberFormat="1" applyFont="1" applyFill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0" customWidth="1"/>
    <col min="2" max="2" width="2.8515625" style="10" customWidth="1"/>
    <col min="3" max="3" width="13.140625" style="10" customWidth="1"/>
    <col min="4" max="4" width="11.421875" style="10" customWidth="1"/>
    <col min="5" max="5" width="11.28125" style="10" customWidth="1"/>
    <col min="6" max="7" width="9.28125" style="10" bestFit="1" customWidth="1"/>
    <col min="8" max="8" width="9.140625" style="10" customWidth="1"/>
    <col min="9" max="9" width="9.28125" style="10" bestFit="1" customWidth="1"/>
    <col min="10" max="10" width="9.140625" style="10" customWidth="1"/>
    <col min="11" max="11" width="9.28125" style="10" bestFit="1" customWidth="1"/>
    <col min="12" max="12" width="9.140625" style="24" customWidth="1"/>
    <col min="13" max="14" width="9.140625" style="10" customWidth="1"/>
    <col min="15" max="16384" width="9.140625" style="4" customWidth="1"/>
  </cols>
  <sheetData>
    <row r="2" spans="1:14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3"/>
      <c r="M2" s="1"/>
      <c r="N2" s="1"/>
    </row>
    <row r="3" spans="1:14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3"/>
      <c r="M3" s="1"/>
      <c r="N3" s="1"/>
    </row>
    <row r="4" spans="1:14" ht="10.5">
      <c r="A4" s="1"/>
      <c r="B4" s="1"/>
      <c r="C4" s="7"/>
      <c r="D4" s="2"/>
      <c r="E4" s="1"/>
      <c r="F4" s="1"/>
      <c r="G4" s="1"/>
      <c r="H4" s="1"/>
      <c r="I4" s="1"/>
      <c r="J4" s="1"/>
      <c r="K4" s="1"/>
      <c r="L4" s="3"/>
      <c r="M4" s="1"/>
      <c r="N4" s="1"/>
    </row>
    <row r="5" spans="1:14" ht="10.5">
      <c r="A5" s="1"/>
      <c r="B5" s="1"/>
      <c r="C5" s="7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0.5">
      <c r="A6" s="1"/>
      <c r="B6" s="1"/>
      <c r="C6" s="7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0.5">
      <c r="A7" s="1"/>
      <c r="B7" s="1"/>
      <c r="C7" s="7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0.5">
      <c r="A8" s="1"/>
      <c r="B8" s="1"/>
      <c r="C8" s="7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66" customHeight="1">
      <c r="A9" s="1"/>
      <c r="B9" s="1"/>
      <c r="C9" s="8" t="s">
        <v>9</v>
      </c>
      <c r="D9" s="9"/>
      <c r="E9" s="9"/>
      <c r="F9" s="9"/>
      <c r="G9" s="9"/>
      <c r="H9" s="9"/>
      <c r="I9" s="9"/>
      <c r="J9" s="9"/>
      <c r="K9" s="9"/>
      <c r="L9" s="9"/>
      <c r="M9" s="9"/>
      <c r="N9" s="3"/>
    </row>
    <row r="10" spans="1:14" ht="10.5">
      <c r="A10" s="1"/>
      <c r="B10" s="1"/>
      <c r="C10" s="7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0.5">
      <c r="A11" s="1"/>
      <c r="B11" s="1"/>
      <c r="C11" s="3"/>
      <c r="E11" s="11" t="s">
        <v>10</v>
      </c>
      <c r="F11" s="11" t="s">
        <v>11</v>
      </c>
      <c r="G11" s="11" t="s">
        <v>12</v>
      </c>
      <c r="H11" s="11" t="s">
        <v>13</v>
      </c>
      <c r="I11" s="11" t="s">
        <v>14</v>
      </c>
      <c r="J11" s="11" t="s">
        <v>15</v>
      </c>
      <c r="K11" s="3"/>
      <c r="L11" s="3"/>
      <c r="M11" s="3"/>
      <c r="N11" s="3"/>
    </row>
    <row r="12" spans="1:14" ht="10.5">
      <c r="A12" s="1"/>
      <c r="B12" s="1"/>
      <c r="C12" s="3"/>
      <c r="D12" s="1"/>
      <c r="E12" s="12">
        <v>6</v>
      </c>
      <c r="F12" s="13">
        <v>37073</v>
      </c>
      <c r="G12" s="13">
        <f>_XLL.DPY(F12,2.5)</f>
        <v>37987</v>
      </c>
      <c r="H12" s="14">
        <v>1000</v>
      </c>
      <c r="I12" s="14" t="s">
        <v>16</v>
      </c>
      <c r="J12" s="14" t="s">
        <v>16</v>
      </c>
      <c r="K12" s="3"/>
      <c r="L12" s="3"/>
      <c r="M12" s="3"/>
      <c r="N12" s="3"/>
    </row>
    <row r="13" spans="1:14" ht="10.5">
      <c r="A13" s="1"/>
      <c r="B13" s="1"/>
      <c r="C13" s="3"/>
      <c r="D13" s="3"/>
      <c r="E13" s="15"/>
      <c r="F13" s="15"/>
      <c r="G13" s="15"/>
      <c r="H13" s="15"/>
      <c r="I13" s="15"/>
      <c r="J13" s="3"/>
      <c r="K13" s="3"/>
      <c r="L13" s="3"/>
      <c r="M13" s="3"/>
      <c r="N13" s="3"/>
    </row>
    <row r="14" spans="1:14" ht="10.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1.25">
      <c r="A15" s="1"/>
      <c r="B15" s="1"/>
      <c r="C15" s="16" t="s">
        <v>17</v>
      </c>
      <c r="D15" s="3"/>
      <c r="E15" s="17">
        <v>36892</v>
      </c>
      <c r="F15" s="17">
        <f>_XLL.DPM(E15,$E$12)</f>
        <v>37073</v>
      </c>
      <c r="G15" s="17">
        <f>_XLL.DPM(F15,$E$12)</f>
        <v>37257</v>
      </c>
      <c r="H15" s="17">
        <f>_XLL.DPM(G15,$E$12)</f>
        <v>37438</v>
      </c>
      <c r="I15" s="17">
        <f>_XLL.DPM(H15,$E$12)</f>
        <v>37622</v>
      </c>
      <c r="J15" s="17">
        <f>_XLL.DPM(I15,$E$12)</f>
        <v>37803</v>
      </c>
      <c r="K15" s="17">
        <f>_XLL.DPM(J15,$E$12)</f>
        <v>37987</v>
      </c>
      <c r="L15" s="11" t="s">
        <v>13</v>
      </c>
      <c r="M15" s="11"/>
      <c r="N15" s="11"/>
    </row>
    <row r="16" spans="1:14" ht="10.5">
      <c r="A16" s="1"/>
      <c r="B16" s="1"/>
      <c r="C16" s="15"/>
      <c r="D16" s="3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3" ht="10.5">
      <c r="A17" s="1"/>
      <c r="B17" s="1"/>
      <c r="C17" s="11" t="s">
        <v>18</v>
      </c>
      <c r="D17" s="3"/>
      <c r="E17" s="18"/>
      <c r="F17" s="18"/>
      <c r="G17" s="18"/>
      <c r="H17" s="18"/>
      <c r="I17" s="18"/>
      <c r="J17" s="18"/>
      <c r="K17" s="18"/>
      <c r="L17" s="3"/>
      <c r="M17" s="3"/>
    </row>
    <row r="18" spans="1:13" ht="10.5">
      <c r="A18" s="1"/>
      <c r="B18" s="19"/>
      <c r="C18" s="20">
        <v>0.98</v>
      </c>
      <c r="D18" s="3"/>
      <c r="E18" s="21">
        <f>_XLL.GSPREAD(E$15,$E$12,$F$12,$H$12,$G$12,,$C18)</f>
        <v>0</v>
      </c>
      <c r="F18" s="21">
        <f>_XLL.GSPREAD(F$15,$E$12,$F$12,$H$12,$G$12,,$C18)</f>
        <v>95.49150281252628</v>
      </c>
      <c r="G18" s="21">
        <f>_XLL.GSPREAD(G$15,$E$12,$F$12,$H$12,$G$12,,$C18)</f>
        <v>250</v>
      </c>
      <c r="H18" s="21">
        <f>_XLL.GSPREAD(H$15,$E$12,$F$12,$H$12,$G$12,,$C18)</f>
        <v>309.01699437494744</v>
      </c>
      <c r="I18" s="21">
        <f>_XLL.GSPREAD(I$15,$E$12,$F$12,$H$12,$G$12,,$C18)</f>
        <v>250</v>
      </c>
      <c r="J18" s="21">
        <f>_XLL.GSPREAD(J$15,$E$12,$F$12,$H$12,$G$12,,$C18)</f>
        <v>95.49150281252628</v>
      </c>
      <c r="K18" s="21">
        <f>_XLL.GSPREAD(K$15,$E$12,$F$12,$H$12,$G$12,,$C18)</f>
        <v>0</v>
      </c>
      <c r="L18" s="22">
        <f aca="true" t="shared" si="0" ref="L18:L23">SUM(E18:K18)</f>
        <v>1000</v>
      </c>
      <c r="M18" s="3"/>
    </row>
    <row r="19" spans="1:13" ht="10.5">
      <c r="A19" s="1"/>
      <c r="B19" s="19"/>
      <c r="C19" s="20">
        <v>0.78</v>
      </c>
      <c r="D19" s="3"/>
      <c r="E19" s="21">
        <f>_XLL.GSPREAD(E$15,$E$12,$F$12,$H$12,$G$12,,$C19)</f>
        <v>0</v>
      </c>
      <c r="F19" s="21">
        <f>_XLL.GSPREAD(F$15,$E$12,$F$12,$H$12,$G$12,,$C19)</f>
        <v>147.74575140626314</v>
      </c>
      <c r="G19" s="21">
        <f>_XLL.GSPREAD(G$15,$E$12,$F$12,$H$12,$G$12,,$C19)</f>
        <v>225</v>
      </c>
      <c r="H19" s="21">
        <f>_XLL.GSPREAD(H$15,$E$12,$F$12,$H$12,$G$12,,$C19)</f>
        <v>254.50849718747375</v>
      </c>
      <c r="I19" s="21">
        <f>_XLL.GSPREAD(I$15,$E$12,$F$12,$H$12,$G$12,,$C19)</f>
        <v>224.99999999999997</v>
      </c>
      <c r="J19" s="21">
        <f>_XLL.GSPREAD(J$15,$E$12,$F$12,$H$12,$G$12,,$C19)</f>
        <v>147.7457514062631</v>
      </c>
      <c r="K19" s="21">
        <f>_XLL.GSPREAD(K$15,$E$12,$F$12,$H$12,$G$12,,$C19)</f>
        <v>0</v>
      </c>
      <c r="L19" s="22">
        <f>SUM(E19:K19)</f>
        <v>1000</v>
      </c>
      <c r="M19" s="3"/>
    </row>
    <row r="20" spans="1:13" ht="10.5">
      <c r="A20" s="1"/>
      <c r="B20" s="19"/>
      <c r="C20" s="20">
        <v>-99.01</v>
      </c>
      <c r="D20" s="3"/>
      <c r="E20" s="21">
        <f>_XLL.GSPREAD(E$15,$E$12,$F$12,$H$12,$G$12,,$C20)</f>
        <v>0</v>
      </c>
      <c r="F20" s="21">
        <f>_XLL.GSPREAD(F$15,$E$12,$F$12,$H$12,$G$12,,$C20)</f>
        <v>34.39641339005311</v>
      </c>
      <c r="G20" s="21">
        <f>_XLL.GSPREAD(G$15,$E$12,$F$12,$H$12,$G$12,,$C20)</f>
        <v>110.23759719568685</v>
      </c>
      <c r="H20" s="21">
        <f>_XLL.GSPREAD(H$15,$E$12,$F$12,$H$12,$G$12,,$C20)</f>
        <v>204.88328201983427</v>
      </c>
      <c r="I20" s="21">
        <f>_XLL.GSPREAD(I$15,$E$12,$F$12,$H$12,$G$12,,$C20)</f>
        <v>304.4747844985449</v>
      </c>
      <c r="J20" s="21">
        <f>_XLL.GSPREAD(J$15,$E$12,$F$12,$H$12,$G$12,,$C20)</f>
        <v>346.00792289588077</v>
      </c>
      <c r="K20" s="21">
        <f>_XLL.GSPREAD(K$15,$E$12,$F$12,$H$12,$G$12,,$C20)</f>
        <v>0</v>
      </c>
      <c r="L20" s="22">
        <f t="shared" si="0"/>
        <v>999.9999999999998</v>
      </c>
      <c r="M20" s="3"/>
    </row>
    <row r="21" spans="1:13" ht="10.5">
      <c r="A21" s="1"/>
      <c r="B21" s="19"/>
      <c r="C21" s="20">
        <v>100</v>
      </c>
      <c r="D21" s="3"/>
      <c r="E21" s="21">
        <f>_XLL.GSPREAD(E$15,$E$12,$F$12,$H$12,$G$12,,$C21)</f>
        <v>0</v>
      </c>
      <c r="F21" s="21">
        <f>_XLL.GSPREAD(F$15,$E$12,$F$12,$H$12,$G$12,,$C21)</f>
        <v>1000</v>
      </c>
      <c r="G21" s="21">
        <f>_XLL.GSPREAD(G$15,$E$12,$F$12,$H$12,$G$12,,$C21)</f>
        <v>0</v>
      </c>
      <c r="H21" s="21">
        <f>_XLL.GSPREAD(H$15,$E$12,$F$12,$H$12,$G$12,,$C21)</f>
        <v>0</v>
      </c>
      <c r="I21" s="21">
        <f>_XLL.GSPREAD(I$15,$E$12,$F$12,$H$12,$G$12,,$C21)</f>
        <v>0</v>
      </c>
      <c r="J21" s="21">
        <f>_XLL.GSPREAD(J$15,$E$12,$F$12,$H$12,$G$12,,$C21)</f>
        <v>0</v>
      </c>
      <c r="K21" s="21">
        <f>_XLL.GSPREAD(K$15,$E$12,$F$12,$H$12,$G$12,,$C21)</f>
        <v>0</v>
      </c>
      <c r="L21" s="22">
        <f t="shared" si="0"/>
        <v>1000</v>
      </c>
      <c r="M21" s="3" t="s">
        <v>19</v>
      </c>
    </row>
    <row r="22" spans="1:13" ht="10.5">
      <c r="A22" s="1"/>
      <c r="B22" s="19"/>
      <c r="C22" s="20">
        <v>0</v>
      </c>
      <c r="D22" s="3"/>
      <c r="E22" s="21">
        <f>_XLL.GSPREAD(E$15,$E$12,$F$12,$H$12,$G$12,,$C22)</f>
        <v>0</v>
      </c>
      <c r="F22" s="21">
        <f>_XLL.GSPREAD(F$15,$E$12,$F$12,$H$12,$G$12,,$C22)</f>
        <v>200</v>
      </c>
      <c r="G22" s="21">
        <f>_XLL.GSPREAD(G$15,$E$12,$F$12,$H$12,$G$12,,$C22)</f>
        <v>200</v>
      </c>
      <c r="H22" s="21">
        <f>_XLL.GSPREAD(H$15,$E$12,$F$12,$H$12,$G$12,,$C22)</f>
        <v>200</v>
      </c>
      <c r="I22" s="21">
        <f>_XLL.GSPREAD(I$15,$E$12,$F$12,$H$12,$G$12,,$C22)</f>
        <v>200</v>
      </c>
      <c r="J22" s="21">
        <f>_XLL.GSPREAD(J$15,$E$12,$F$12,$H$12,$G$12,,$C22)</f>
        <v>200</v>
      </c>
      <c r="K22" s="21">
        <f>_XLL.GSPREAD(K$15,$E$12,$F$12,$H$12,$G$12,,$C22)</f>
        <v>0</v>
      </c>
      <c r="L22" s="22">
        <f t="shared" si="0"/>
        <v>1000</v>
      </c>
      <c r="M22" s="3" t="s">
        <v>19</v>
      </c>
    </row>
    <row r="23" spans="1:13" ht="10.5">
      <c r="A23" s="1"/>
      <c r="B23" s="19"/>
      <c r="C23" s="20">
        <v>100</v>
      </c>
      <c r="D23" s="3"/>
      <c r="E23" s="21">
        <f>_XLL.GSPREAD(E$15,$E$12,$F$12,$H$12,$G$12,,$C23)</f>
        <v>0</v>
      </c>
      <c r="F23" s="21">
        <f>_XLL.GSPREAD(F$15,$E$12,$F$12,$H$12,$G$12,,$C23)</f>
        <v>1000</v>
      </c>
      <c r="G23" s="21">
        <f>_XLL.GSPREAD(G$15,$E$12,$F$12,$H$12,$G$12,,$C23)</f>
        <v>0</v>
      </c>
      <c r="H23" s="21">
        <f>_XLL.GSPREAD(H$15,$E$12,$F$12,$H$12,$G$12,,$C23)</f>
        <v>0</v>
      </c>
      <c r="I23" s="21">
        <f>_XLL.GSPREAD(I$15,$E$12,$F$12,$H$12,$G$12,,$C23)</f>
        <v>0</v>
      </c>
      <c r="J23" s="21">
        <f>_XLL.GSPREAD(J$15,$E$12,$F$12,$H$12,$G$12,,$C23)</f>
        <v>0</v>
      </c>
      <c r="K23" s="21">
        <f>_XLL.GSPREAD(K$15,$E$12,$F$12,$H$12,$G$12,,$C23)</f>
        <v>0</v>
      </c>
      <c r="L23" s="22">
        <f t="shared" si="0"/>
        <v>1000</v>
      </c>
      <c r="M23" s="3" t="s">
        <v>19</v>
      </c>
    </row>
    <row r="24" spans="1:13" ht="10.5">
      <c r="A24" s="1"/>
      <c r="B24" s="1"/>
      <c r="C24" s="15"/>
      <c r="D24" s="3"/>
      <c r="E24" s="15"/>
      <c r="F24" s="15"/>
      <c r="G24" s="15"/>
      <c r="H24" s="15"/>
      <c r="I24" s="15"/>
      <c r="J24" s="15"/>
      <c r="K24" s="15"/>
      <c r="L24" s="3"/>
      <c r="M24" s="3"/>
    </row>
    <row r="25" spans="1:13" ht="10.5">
      <c r="A25" s="1"/>
      <c r="B25" s="1"/>
      <c r="C25" s="20">
        <v>-100</v>
      </c>
      <c r="D25" s="3"/>
      <c r="E25" s="21">
        <f>_XLL.GSPREAD(E$15,$E$12,$F$12,$H$12,$G$12,,$C25)</f>
        <v>0</v>
      </c>
      <c r="F25" s="21">
        <f>_XLL.GSPREAD(F$15,$E$12,$F$12,$H$12,$G$12,,$C25)</f>
        <v>0</v>
      </c>
      <c r="G25" s="21">
        <f>_XLL.GSPREAD(G$15,$E$12,$F$12,$H$12,$G$12,,$C25)</f>
        <v>0</v>
      </c>
      <c r="H25" s="21">
        <f>_XLL.GSPREAD(H$15,$E$12,$F$12,$H$12,$G$12,,$C25)</f>
        <v>0</v>
      </c>
      <c r="I25" s="21">
        <f>_XLL.GSPREAD(I$15,$E$12,$F$12,$H$12,$G$12,,$C25)</f>
        <v>0</v>
      </c>
      <c r="J25" s="21">
        <f>_XLL.GSPREAD(J$15,$E$12,$F$12,$H$12,$G$12,,$C25)</f>
        <v>0</v>
      </c>
      <c r="K25" s="21">
        <f>_XLL.GSPREAD(K$15,$E$12,$F$12,$H$12,$G$12,,$C25)</f>
        <v>1000</v>
      </c>
      <c r="L25" s="22">
        <f>SUM(E25:K25)</f>
        <v>1000</v>
      </c>
      <c r="M25" s="3" t="s">
        <v>19</v>
      </c>
    </row>
    <row r="26" spans="1:14" ht="10.5">
      <c r="A26" s="1"/>
      <c r="B26" s="1"/>
      <c r="C26" s="20">
        <v>50.5</v>
      </c>
      <c r="D26" s="3"/>
      <c r="E26" s="21">
        <f>_XLL.GSPREAD(E$15,$E$12,$F$12,$H$12,$G$12,,$C26)</f>
        <v>0</v>
      </c>
      <c r="F26" s="21">
        <f>_XLL.GSPREAD(F$15,$E$12,$F$12,$H$12,$G$12,,$C26)</f>
        <v>438.46337097577015</v>
      </c>
      <c r="G26" s="21">
        <f>_XLL.GSPREAD(G$15,$E$12,$F$12,$H$12,$G$12,,$C26)</f>
        <v>214.47815468729178</v>
      </c>
      <c r="H26" s="21">
        <f>_XLL.GSPREAD(H$15,$E$12,$F$12,$H$12,$G$12,,$C26)</f>
        <v>152.59471720588593</v>
      </c>
      <c r="I26" s="21">
        <f>_XLL.GSPREAD(I$15,$E$12,$F$12,$H$12,$G$12,,$C26)</f>
        <v>111.92720479919528</v>
      </c>
      <c r="J26" s="21">
        <f>_XLL.GSPREAD(J$15,$E$12,$F$12,$H$12,$G$12,,$C26)</f>
        <v>82.53655233185684</v>
      </c>
      <c r="K26" s="21">
        <f>_XLL.GSPREAD(K$15,$E$12,$F$12,$H$12,$G$12,,$C26)</f>
        <v>0</v>
      </c>
      <c r="L26" s="22">
        <f>SUM(E26:K26)</f>
        <v>999.9999999999999</v>
      </c>
      <c r="M26" s="3" t="s">
        <v>19</v>
      </c>
      <c r="N26" s="3"/>
    </row>
    <row r="27" spans="1:14" ht="10.5">
      <c r="A27" s="1"/>
      <c r="B27" s="1"/>
      <c r="C27" s="20">
        <v>0.5</v>
      </c>
      <c r="D27" s="3"/>
      <c r="E27" s="21">
        <f>_XLL.GSPREAD(E$15,$E$12,$F$12,$H$12,$G$12,,$C27)</f>
        <v>0</v>
      </c>
      <c r="F27" s="21">
        <f>_XLL.GSPREAD(F$15,$E$12,$F$12,$H$12,$G$12,,$C27)</f>
        <v>169.26220670956656</v>
      </c>
      <c r="G27" s="21">
        <f>_XLL.GSPREAD(G$15,$E$12,$F$12,$H$12,$G$12,,$C27)</f>
        <v>214.7058823529412</v>
      </c>
      <c r="H27" s="21">
        <f>_XLL.GSPREAD(H$15,$E$12,$F$12,$H$12,$G$12,,$C27)</f>
        <v>232.06382187498454</v>
      </c>
      <c r="I27" s="21">
        <f>_XLL.GSPREAD(I$15,$E$12,$F$12,$H$12,$G$12,,$C27)</f>
        <v>214.7058823529412</v>
      </c>
      <c r="J27" s="21">
        <f>_XLL.GSPREAD(J$15,$E$12,$F$12,$H$12,$G$12,,$C27)</f>
        <v>169.26220670956656</v>
      </c>
      <c r="K27" s="21">
        <f>_XLL.GSPREAD(K$15,$E$12,$F$12,$H$12,$G$12,,$C27)</f>
        <v>0</v>
      </c>
      <c r="L27" s="22">
        <f>SUM(E27:K27)</f>
        <v>1000</v>
      </c>
      <c r="M27" s="3" t="s">
        <v>19</v>
      </c>
      <c r="N27" s="3"/>
    </row>
    <row r="28" spans="1:14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1"/>
      <c r="N28" s="1"/>
    </row>
    <row r="29" spans="1:14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1"/>
      <c r="N29" s="1"/>
    </row>
    <row r="30" spans="1:14" ht="10.5">
      <c r="A30" s="1"/>
      <c r="B30" s="1"/>
      <c r="C30" s="1"/>
      <c r="D30" s="1"/>
      <c r="E30" s="1" t="s">
        <v>20</v>
      </c>
      <c r="F30" s="1"/>
      <c r="G30" s="1"/>
      <c r="H30" s="1"/>
      <c r="I30" s="1"/>
      <c r="J30" s="1"/>
      <c r="K30" s="1"/>
      <c r="L30" s="3"/>
      <c r="M30" s="1"/>
      <c r="N30" s="1"/>
    </row>
    <row r="31" spans="1:14" ht="10.5">
      <c r="A31" s="1"/>
      <c r="B31" s="1"/>
      <c r="C31" s="1"/>
      <c r="D31" s="1"/>
      <c r="E31" s="1" t="s">
        <v>21</v>
      </c>
      <c r="F31" s="1"/>
      <c r="G31" s="1"/>
      <c r="H31" s="1"/>
      <c r="I31" s="1"/>
      <c r="J31" s="1"/>
      <c r="K31" s="1"/>
      <c r="L31" s="3"/>
      <c r="M31" s="1"/>
      <c r="N31" s="1"/>
    </row>
    <row r="32" spans="1:14" ht="10.5">
      <c r="A32" s="1"/>
      <c r="B32" s="1"/>
      <c r="C32" s="1"/>
      <c r="D32" s="1"/>
      <c r="E32" s="23" t="s">
        <v>22</v>
      </c>
      <c r="F32" s="1"/>
      <c r="G32" s="1"/>
      <c r="H32" s="1"/>
      <c r="I32" s="1"/>
      <c r="J32" s="1"/>
      <c r="K32" s="1"/>
      <c r="L32" s="3"/>
      <c r="M32" s="1"/>
      <c r="N32" s="1"/>
    </row>
    <row r="33" spans="1:14" ht="10.5">
      <c r="A33" s="1"/>
      <c r="B33" s="1"/>
      <c r="C33" s="1"/>
      <c r="D33" s="1"/>
      <c r="E33" s="1" t="s">
        <v>23</v>
      </c>
      <c r="F33" s="1"/>
      <c r="G33" s="1"/>
      <c r="H33" s="1"/>
      <c r="I33" s="1"/>
      <c r="J33" s="1"/>
      <c r="K33" s="1"/>
      <c r="L33" s="3"/>
      <c r="M33" s="1"/>
      <c r="N33" s="1"/>
    </row>
    <row r="34" spans="1:14" ht="10.5">
      <c r="A34" s="1"/>
      <c r="B34" s="1"/>
      <c r="C34" s="1"/>
      <c r="D34" s="1"/>
      <c r="E34" s="1" t="s">
        <v>24</v>
      </c>
      <c r="F34" s="1"/>
      <c r="G34" s="1"/>
      <c r="H34" s="1"/>
      <c r="I34" s="1"/>
      <c r="J34" s="1"/>
      <c r="K34" s="1"/>
      <c r="L34" s="3"/>
      <c r="M34" s="1"/>
      <c r="N34" s="1"/>
    </row>
    <row r="35" spans="1:14" ht="10.5">
      <c r="A35" s="1"/>
      <c r="B35" s="1"/>
      <c r="C35" s="1"/>
      <c r="D35" s="1"/>
      <c r="E35" s="1" t="s">
        <v>25</v>
      </c>
      <c r="F35" s="1"/>
      <c r="G35" s="1"/>
      <c r="H35" s="1"/>
      <c r="I35" s="1"/>
      <c r="J35" s="1"/>
      <c r="K35" s="1"/>
      <c r="L35" s="3"/>
      <c r="M35" s="1"/>
      <c r="N35" s="1"/>
    </row>
    <row r="36" spans="1:14" ht="10.5">
      <c r="A36" s="1"/>
      <c r="B36" s="1"/>
      <c r="C36" s="1"/>
      <c r="D36" s="1"/>
      <c r="E36" s="1" t="s">
        <v>26</v>
      </c>
      <c r="F36" s="1"/>
      <c r="G36" s="1"/>
      <c r="H36" s="1"/>
      <c r="I36" s="1"/>
      <c r="J36" s="1"/>
      <c r="K36" s="1"/>
      <c r="L36" s="3"/>
      <c r="M36" s="1"/>
      <c r="N36" s="1"/>
    </row>
    <row r="37" spans="1:14" ht="10.5">
      <c r="A37" s="1"/>
      <c r="B37" s="1"/>
      <c r="C37" s="1"/>
      <c r="D37" s="1"/>
      <c r="E37" s="1" t="s">
        <v>27</v>
      </c>
      <c r="F37" s="1"/>
      <c r="G37" s="1"/>
      <c r="H37" s="1"/>
      <c r="I37" s="1"/>
      <c r="J37" s="1"/>
      <c r="K37" s="1"/>
      <c r="L37" s="3"/>
      <c r="M37" s="1"/>
      <c r="N37" s="1"/>
    </row>
    <row r="38" spans="1:14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1"/>
      <c r="N38" s="1"/>
    </row>
    <row r="39" spans="1:14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1"/>
      <c r="N39" s="1"/>
    </row>
    <row r="40" spans="1:14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1"/>
      <c r="N40" s="1"/>
    </row>
    <row r="41" spans="1:14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"/>
      <c r="M41" s="1"/>
      <c r="N41" s="1"/>
    </row>
    <row r="42" spans="1:14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1"/>
      <c r="N42" s="1"/>
    </row>
    <row r="43" spans="1:14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/>
      <c r="M43" s="1"/>
      <c r="N43" s="1"/>
    </row>
    <row r="44" spans="1:14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1"/>
      <c r="N44" s="1"/>
    </row>
    <row r="45" spans="1:14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1"/>
      <c r="N45" s="1"/>
    </row>
    <row r="46" spans="1:14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"/>
      <c r="M46" s="1"/>
      <c r="N46" s="1"/>
    </row>
    <row r="47" spans="1:14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"/>
      <c r="M47" s="1"/>
      <c r="N47" s="1"/>
    </row>
    <row r="48" spans="1:14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  <c r="M48" s="1"/>
      <c r="N48" s="1"/>
    </row>
    <row r="49" spans="1:14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"/>
      <c r="M49" s="1"/>
      <c r="N49" s="1"/>
    </row>
    <row r="50" spans="1:14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1"/>
      <c r="N50" s="1"/>
    </row>
    <row r="51" spans="1:14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"/>
      <c r="M51" s="1"/>
      <c r="N51" s="1"/>
    </row>
    <row r="80" ht="10.5">
      <c r="O80" s="4" t="s">
        <v>28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2013-03-26T10:57:01Z</dcterms:created>
  <dcterms:modified xsi:type="dcterms:W3CDTF">2013-03-26T10:57:01Z</dcterms:modified>
  <cp:category/>
  <cp:version/>
  <cp:contentType/>
  <cp:contentStatus/>
</cp:coreProperties>
</file>