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RRT" sheetId="1" r:id="rId1"/>
    <sheet name="Sheet2" sheetId="2" r:id="rId2"/>
    <sheet name="Sheet3" sheetId="3" r:id="rId3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John Drummond</author>
  </authors>
  <commentList>
    <comment ref="G46" authorId="0">
      <text>
        <r>
          <rPr>
            <b/>
            <sz val="9"/>
            <rFont val="Tahoma"/>
            <family val="0"/>
          </rPr>
          <t>Supposed to be an error</t>
        </r>
      </text>
    </comment>
    <comment ref="E56" authorId="0">
      <text>
        <r>
          <rPr>
            <b/>
            <sz val="9"/>
            <rFont val="Tahoma"/>
            <family val="0"/>
          </rPr>
          <t>Supposed to be an error</t>
        </r>
      </text>
    </comment>
    <comment ref="E60" authorId="0">
      <text>
        <r>
          <rPr>
            <b/>
            <sz val="9"/>
            <rFont val="Tahoma"/>
            <family val="0"/>
          </rPr>
          <t>Supposed to be an error</t>
        </r>
      </text>
    </comment>
  </commentList>
</comments>
</file>

<file path=xl/sharedStrings.xml><?xml version="1.0" encoding="utf-8"?>
<sst xmlns="http://schemas.openxmlformats.org/spreadsheetml/2006/main" count="48" uniqueCount="36">
  <si>
    <t>IRRT</t>
  </si>
  <si>
    <t>Category:</t>
  </si>
  <si>
    <t>Discounted Cash Flow</t>
  </si>
  <si>
    <t>Family:</t>
  </si>
  <si>
    <t>DCF Specific Times</t>
  </si>
  <si>
    <t>Arguments:</t>
  </si>
  <si>
    <t>Dates, Cashflows, [IRRMinOpt], [IRRMaxOpt], [IRRAccOpt], [DayCountDisc], [PrdsDisc], [PVTOptions]</t>
  </si>
  <si>
    <t>Meaning:</t>
  </si>
  <si>
    <t>Internal Rate of Return of cashflows at specific times</t>
  </si>
  <si>
    <t>Description:</t>
  </si>
  <si>
    <t>Returns the IRR (internal rate of return) of the cashflow represented by Dates and the corresponding Amounts</t>
  </si>
  <si>
    <t>Dates</t>
  </si>
  <si>
    <t>CashFlows</t>
  </si>
  <si>
    <t>DayCount</t>
  </si>
  <si>
    <t>Omitted</t>
  </si>
  <si>
    <t>Excel XIRR</t>
  </si>
  <si>
    <t>Periods</t>
  </si>
  <si>
    <t>More Complex Example:</t>
  </si>
  <si>
    <t>Minimum</t>
  </si>
  <si>
    <t>Maximum</t>
  </si>
  <si>
    <t xml:space="preserve">    </t>
  </si>
  <si>
    <t>Accuracy</t>
  </si>
  <si>
    <t>Excels XIRR</t>
  </si>
  <si>
    <t>IRRT Function</t>
  </si>
  <si>
    <t xml:space="preserve">  Excel function fails, presumably, because of multiple roots</t>
  </si>
  <si>
    <t>DiscountRate</t>
  </si>
  <si>
    <t>NPV</t>
  </si>
  <si>
    <t>Excel's XNPV</t>
  </si>
  <si>
    <t>This example has multiple roots, as follows:</t>
  </si>
  <si>
    <t xml:space="preserve"> Root 1</t>
  </si>
  <si>
    <t xml:space="preserve"> Root 2</t>
  </si>
  <si>
    <t>Range</t>
  </si>
  <si>
    <t>From</t>
  </si>
  <si>
    <t>To</t>
  </si>
  <si>
    <t>Root</t>
  </si>
  <si>
    <t xml:space="preserve"> Supposed to be an error. No Root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</si>
</sst>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###0.00_);\(###0.00\);"/>
    <numFmt numFmtId="167" formatCode="_(\ 0.0000%\ _);\(0.0000%\ \);"/>
    <numFmt numFmtId="168" formatCode="_(\ ###0.000000_);\(###0.000000\);"/>
    <numFmt numFmtId="169" formatCode="_(\ 0.00%\ _);\(0.00%\ \);"/>
    <numFmt numFmtId="170" formatCode="_(\ 0.00%\ _);\(0.00%\ \);0.00%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7" fontId="1" fillId="3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5" borderId="0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9" fontId="1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2" xfId="0" applyFont="1" applyBorder="1" applyAlignment="1" quotePrefix="1">
      <alignment horizontal="left"/>
    </xf>
    <xf numFmtId="169" fontId="1" fillId="2" borderId="3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70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8" customWidth="1"/>
    <col min="2" max="2" width="2.8515625" style="48" customWidth="1"/>
    <col min="3" max="3" width="13.140625" style="48" customWidth="1"/>
    <col min="4" max="4" width="10.8515625" style="48" bestFit="1" customWidth="1"/>
    <col min="5" max="8" width="11.8515625" style="48" customWidth="1"/>
    <col min="9" max="9" width="14.7109375" style="48" customWidth="1"/>
    <col min="10" max="10" width="11.8515625" style="48" customWidth="1"/>
    <col min="11" max="11" width="12.28125" style="48" customWidth="1"/>
    <col min="12" max="12" width="12.28125" style="48" bestFit="1" customWidth="1"/>
    <col min="13" max="14" width="9.140625" style="48" customWidth="1"/>
    <col min="15" max="16384" width="9.140625" style="4" customWidth="1"/>
  </cols>
  <sheetData>
    <row r="1" ht="10.5"/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2"/>
      <c r="G10" s="12"/>
      <c r="H10" s="12"/>
      <c r="I10" s="13"/>
      <c r="J10" s="1"/>
      <c r="K10" s="1"/>
      <c r="L10" s="1"/>
      <c r="M10" s="1"/>
      <c r="N10" s="1"/>
      <c r="O10" s="3"/>
    </row>
    <row r="11" spans="1:15" ht="10.5">
      <c r="A11" s="1"/>
      <c r="B11" s="1"/>
      <c r="C11" s="1" t="s">
        <v>11</v>
      </c>
      <c r="D11" s="14"/>
      <c r="E11" s="15">
        <v>36526</v>
      </c>
      <c r="F11" s="15">
        <f>_XLL.DPY(E11,1)</f>
        <v>36892</v>
      </c>
      <c r="G11" s="15">
        <f>_XLL.DPY(F11,1)</f>
        <v>37257</v>
      </c>
      <c r="H11" s="15">
        <f>_XLL.DPY(G11,1)</f>
        <v>37622</v>
      </c>
      <c r="I11" s="16"/>
      <c r="J11" s="1"/>
      <c r="K11" s="1"/>
      <c r="L11" s="1"/>
      <c r="M11" s="1"/>
      <c r="N11" s="1"/>
      <c r="O11" s="3"/>
    </row>
    <row r="12" spans="1:15" ht="10.5">
      <c r="A12" s="1"/>
      <c r="B12" s="1"/>
      <c r="C12" s="17" t="s">
        <v>12</v>
      </c>
      <c r="D12" s="14"/>
      <c r="E12" s="18">
        <v>-100</v>
      </c>
      <c r="F12" s="18">
        <v>50</v>
      </c>
      <c r="G12" s="18">
        <f>F12</f>
        <v>50</v>
      </c>
      <c r="H12" s="18">
        <f>G12</f>
        <v>50</v>
      </c>
      <c r="I12" s="16"/>
      <c r="J12" s="1"/>
      <c r="K12" s="1"/>
      <c r="L12" s="1"/>
      <c r="M12" s="1"/>
      <c r="N12" s="1"/>
      <c r="O12" s="3"/>
    </row>
    <row r="13" spans="1:15" ht="10.5">
      <c r="A13" s="1"/>
      <c r="B13" s="1"/>
      <c r="C13" s="17"/>
      <c r="D13" s="1"/>
      <c r="E13" s="19"/>
      <c r="F13" s="19"/>
      <c r="G13" s="19"/>
      <c r="H13" s="19"/>
      <c r="I13" s="13"/>
      <c r="J13" s="1"/>
      <c r="K13" s="1"/>
      <c r="L13" s="1"/>
      <c r="M13" s="1"/>
      <c r="N13" s="1"/>
      <c r="O13" s="3"/>
    </row>
    <row r="14" spans="1:15" ht="10.5">
      <c r="A14" s="1"/>
      <c r="B14" s="1"/>
      <c r="C14" s="1"/>
      <c r="D14" s="1"/>
      <c r="E14" s="13"/>
      <c r="F14" s="20"/>
      <c r="G14" s="20"/>
      <c r="H14" s="20"/>
      <c r="I14" s="13"/>
      <c r="J14" s="1"/>
      <c r="K14" s="1"/>
      <c r="L14" s="1"/>
      <c r="M14" s="1"/>
      <c r="N14" s="1"/>
      <c r="O14" s="3"/>
    </row>
    <row r="15" spans="1:15" ht="10.5">
      <c r="A15" s="1"/>
      <c r="B15" s="1"/>
      <c r="C15" s="1"/>
      <c r="D15" s="1"/>
      <c r="E15" s="20"/>
      <c r="F15" s="20"/>
      <c r="G15" s="20"/>
      <c r="H15" s="20"/>
      <c r="I15" s="13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1"/>
      <c r="E16" s="13"/>
      <c r="F16" s="13"/>
      <c r="G16" s="13"/>
      <c r="H16" s="13"/>
      <c r="I16" s="13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1"/>
      <c r="E17" s="13"/>
      <c r="F17" s="13"/>
      <c r="G17" s="13"/>
      <c r="H17" s="13"/>
      <c r="I17" s="13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3"/>
      <c r="F18" s="13"/>
      <c r="G18" s="13"/>
      <c r="H18" s="13"/>
      <c r="I18" s="13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3"/>
      <c r="F19" s="13"/>
      <c r="G19" s="13"/>
      <c r="H19" s="13"/>
      <c r="I19" s="13"/>
      <c r="J19" s="1"/>
      <c r="K19" s="1"/>
      <c r="L19" s="1"/>
      <c r="M19" s="1"/>
      <c r="N19" s="1"/>
      <c r="O19" s="3"/>
    </row>
    <row r="20" spans="1:15" ht="10.5">
      <c r="A20" s="1"/>
      <c r="B20" s="1"/>
      <c r="C20" s="12" t="s">
        <v>13</v>
      </c>
      <c r="D20" s="13"/>
      <c r="E20" s="13"/>
      <c r="F20" s="13"/>
      <c r="G20" s="1"/>
      <c r="H20" s="1"/>
      <c r="I20" s="12" t="s">
        <v>0</v>
      </c>
      <c r="J20" s="13"/>
      <c r="K20" s="13"/>
      <c r="L20" s="1"/>
      <c r="M20" s="1"/>
      <c r="N20" s="1"/>
      <c r="O20" s="3"/>
    </row>
    <row r="21" spans="1:15" ht="10.5">
      <c r="A21" s="1"/>
      <c r="B21" s="14"/>
      <c r="C21" s="18" t="s">
        <v>14</v>
      </c>
      <c r="D21" s="21" t="str">
        <f>_XLL.DESCRIBEDAYCOUNT()</f>
        <v>Actual Days/Actual Days In Month ('Decimal Year').</v>
      </c>
      <c r="E21" s="13"/>
      <c r="F21" s="1"/>
      <c r="G21" s="13"/>
      <c r="H21" s="14"/>
      <c r="I21" s="22">
        <f>_XLL.IRRT(E$11:H$11,E$12:H$12,,,,C21)</f>
        <v>0.23375192852550436</v>
      </c>
      <c r="J21" s="16"/>
      <c r="K21" s="13"/>
      <c r="L21" s="1"/>
      <c r="M21" s="1"/>
      <c r="N21" s="1"/>
      <c r="O21" s="3"/>
    </row>
    <row r="22" spans="1:15" ht="10.5">
      <c r="A22" s="1"/>
      <c r="B22" s="14"/>
      <c r="C22" s="18">
        <v>0</v>
      </c>
      <c r="D22" s="21" t="str">
        <f>_XLL.DESCRIBEDAYCOUNT(C22)</f>
        <v>30/360 (PSA).</v>
      </c>
      <c r="E22" s="13"/>
      <c r="F22" s="1"/>
      <c r="G22" s="13"/>
      <c r="H22" s="14"/>
      <c r="I22" s="22">
        <f>_XLL.IRRT(E$11:H$11,E$12:H$12,,,,C22)</f>
        <v>0.23375192852550436</v>
      </c>
      <c r="J22" s="16"/>
      <c r="K22" s="13"/>
      <c r="L22" s="1"/>
      <c r="M22" s="1"/>
      <c r="N22" s="1"/>
      <c r="O22" s="3"/>
    </row>
    <row r="23" spans="1:15" ht="10.5">
      <c r="A23" s="1"/>
      <c r="B23" s="14"/>
      <c r="C23" s="18">
        <v>1</v>
      </c>
      <c r="D23" s="21" t="str">
        <f>_XLL.DESCRIBEDAYCOUNT(C23)</f>
        <v>Actual/Actual (365 or 366).</v>
      </c>
      <c r="E23" s="13"/>
      <c r="F23" s="1"/>
      <c r="G23" s="13"/>
      <c r="H23" s="14"/>
      <c r="I23" s="22">
        <f>_XLL.IRRT(E$11:H$11,E$12:H$12,,,,C23)</f>
        <v>0.23375192852550436</v>
      </c>
      <c r="J23" s="16"/>
      <c r="K23" s="13"/>
      <c r="L23" s="1"/>
      <c r="M23" s="1"/>
      <c r="N23" s="1"/>
      <c r="O23" s="3"/>
    </row>
    <row r="24" spans="1:15" ht="10.5">
      <c r="A24" s="1"/>
      <c r="B24" s="14"/>
      <c r="C24" s="18">
        <v>2</v>
      </c>
      <c r="D24" s="21" t="str">
        <f>_XLL.DESCRIBEDAYCOUNT(C24)</f>
        <v>Actual Days/360.</v>
      </c>
      <c r="E24" s="13"/>
      <c r="F24" s="1"/>
      <c r="G24" s="13"/>
      <c r="H24" s="14"/>
      <c r="I24" s="22">
        <f>_XLL.IRRT(E$11:H$11,E$12:H$12,,,,C24)</f>
        <v>0.22983227016716598</v>
      </c>
      <c r="J24" s="16"/>
      <c r="K24" s="23" t="s">
        <v>15</v>
      </c>
      <c r="L24" s="1"/>
      <c r="M24" s="1"/>
      <c r="N24" s="1"/>
      <c r="O24" s="3"/>
    </row>
    <row r="25" spans="1:15" ht="10.5">
      <c r="A25" s="1"/>
      <c r="B25" s="14"/>
      <c r="C25" s="18">
        <v>3</v>
      </c>
      <c r="D25" s="21" t="str">
        <f>_XLL.DESCRIBEDAYCOUNT(C25)</f>
        <v>Actual Days/365.</v>
      </c>
      <c r="E25" s="13"/>
      <c r="F25" s="1"/>
      <c r="G25" s="13"/>
      <c r="H25" s="14"/>
      <c r="I25" s="22">
        <f>_XLL.IRRT(E$11:H$11,E$12:H$12,,,,C25)</f>
        <v>0.23337103208104182</v>
      </c>
      <c r="J25" s="24"/>
      <c r="K25" s="25">
        <f>XIRR(E12:H12,E11:H11)</f>
        <v>0.23337103724479677</v>
      </c>
      <c r="L25" s="26"/>
      <c r="M25" s="1"/>
      <c r="N25" s="1"/>
      <c r="O25" s="3"/>
    </row>
    <row r="26" spans="1:15" ht="10.5">
      <c r="A26" s="1"/>
      <c r="B26" s="14"/>
      <c r="C26" s="18">
        <v>4</v>
      </c>
      <c r="D26" s="21" t="str">
        <f>_XLL.DESCRIBEDAYCOUNT(C26)</f>
        <v>30/360 (European).</v>
      </c>
      <c r="E26" s="13"/>
      <c r="F26" s="1"/>
      <c r="G26" s="13"/>
      <c r="H26" s="14"/>
      <c r="I26" s="22">
        <f>_XLL.IRRT(E$11:H$11,E$12:H$12,,,,C26)</f>
        <v>0.23375192852550436</v>
      </c>
      <c r="J26" s="16"/>
      <c r="K26" s="27"/>
      <c r="L26" s="1"/>
      <c r="M26" s="1"/>
      <c r="N26" s="1"/>
      <c r="O26" s="3"/>
    </row>
    <row r="27" spans="1:15" ht="10.5">
      <c r="A27" s="1"/>
      <c r="B27" s="14"/>
      <c r="C27" s="18">
        <v>5</v>
      </c>
      <c r="D27" s="21" t="str">
        <f>_XLL.DESCRIBEDAYCOUNT(C27)</f>
        <v>Actual Days/Actual Days In Month ('Decimal Year').</v>
      </c>
      <c r="E27" s="13"/>
      <c r="F27" s="1"/>
      <c r="G27" s="12" t="s">
        <v>16</v>
      </c>
      <c r="H27" s="14"/>
      <c r="I27" s="22">
        <f>_XLL.IRRT(E$11:H$11,E$12:H$12,,,,C27)</f>
        <v>0.23375192852550436</v>
      </c>
      <c r="J27" s="16"/>
      <c r="K27" s="13"/>
      <c r="L27" s="1"/>
      <c r="M27" s="1"/>
      <c r="N27" s="1"/>
      <c r="O27" s="3"/>
    </row>
    <row r="28" spans="1:15" ht="10.5">
      <c r="A28" s="1"/>
      <c r="B28" s="14"/>
      <c r="C28" s="18">
        <v>6</v>
      </c>
      <c r="D28" s="21" t="str">
        <f>_XLL.DESCRIBEDAYCOUNT(C28)</f>
        <v>Actual/Actual (Within Period).</v>
      </c>
      <c r="E28" s="13"/>
      <c r="F28" s="14"/>
      <c r="G28" s="18">
        <v>4</v>
      </c>
      <c r="H28" s="28"/>
      <c r="I28" s="22">
        <f>_XLL.IRRT(E$11:H$11,E$12:H$12,,,,C28)</f>
        <v>0.23375192852550436</v>
      </c>
      <c r="J28" s="16"/>
      <c r="K28" s="13"/>
      <c r="L28" s="1"/>
      <c r="M28" s="1"/>
      <c r="N28" s="1"/>
      <c r="O28" s="3"/>
    </row>
    <row r="29" spans="1:15" ht="10.5">
      <c r="A29" s="1"/>
      <c r="B29" s="1"/>
      <c r="C29" s="27"/>
      <c r="D29" s="13"/>
      <c r="E29" s="13"/>
      <c r="F29" s="13"/>
      <c r="G29" s="27"/>
      <c r="H29" s="13"/>
      <c r="I29" s="27"/>
      <c r="J29" s="1"/>
      <c r="K29" s="1"/>
      <c r="L29" s="1"/>
      <c r="M29" s="1"/>
      <c r="N29" s="1"/>
      <c r="O29" s="3"/>
    </row>
    <row r="30" spans="1:15" ht="10.5">
      <c r="A30" s="1"/>
      <c r="B30" s="1"/>
      <c r="C30" s="13"/>
      <c r="D30" s="13"/>
      <c r="E30" s="29"/>
      <c r="F30" s="13"/>
      <c r="G30" s="13"/>
      <c r="H30" s="13"/>
      <c r="I30" s="13"/>
      <c r="J30" s="1"/>
      <c r="K30" s="1"/>
      <c r="L30" s="1"/>
      <c r="M30" s="1"/>
      <c r="N30" s="1"/>
      <c r="O30" s="3"/>
    </row>
    <row r="31" spans="1:15" ht="10.5">
      <c r="A31" s="1"/>
      <c r="B31" s="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"/>
      <c r="O31" s="3"/>
    </row>
    <row r="32" spans="1:15" ht="10.5">
      <c r="A32" s="1"/>
      <c r="B32" s="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"/>
      <c r="O32" s="3"/>
    </row>
    <row r="33" spans="1:15" ht="10.5">
      <c r="A33" s="1"/>
      <c r="B33" s="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"/>
      <c r="O33" s="3"/>
    </row>
    <row r="34" spans="1:15" ht="10.5">
      <c r="A34" s="1"/>
      <c r="B34" s="1"/>
      <c r="C34" s="5" t="s">
        <v>17</v>
      </c>
      <c r="D34" s="1"/>
      <c r="E34" s="13"/>
      <c r="F34" s="13"/>
      <c r="G34" s="13"/>
      <c r="H34" s="13"/>
      <c r="I34" s="13"/>
      <c r="J34" s="13"/>
      <c r="K34" s="13"/>
      <c r="L34" s="13"/>
      <c r="M34" s="13"/>
      <c r="N34" s="1"/>
      <c r="O34" s="3"/>
    </row>
    <row r="35" spans="1:15" ht="10.5">
      <c r="A35" s="1"/>
      <c r="B35" s="1"/>
      <c r="C35" s="1"/>
      <c r="D35" s="1"/>
      <c r="E35" s="30"/>
      <c r="F35" s="30"/>
      <c r="G35" s="30"/>
      <c r="H35" s="30"/>
      <c r="I35" s="30"/>
      <c r="J35" s="30"/>
      <c r="K35" s="30"/>
      <c r="L35" s="1"/>
      <c r="M35" s="1"/>
      <c r="N35" s="1"/>
      <c r="O35" s="3"/>
    </row>
    <row r="36" spans="1:15" ht="10.5">
      <c r="A36" s="1"/>
      <c r="B36" s="1"/>
      <c r="C36" s="9" t="s">
        <v>11</v>
      </c>
      <c r="D36" s="31"/>
      <c r="E36" s="15">
        <v>37257</v>
      </c>
      <c r="F36" s="15">
        <f>_XLL.DPY(E36,1)</f>
        <v>37622</v>
      </c>
      <c r="G36" s="15">
        <f>_XLL.DPY(F36,1)</f>
        <v>37987</v>
      </c>
      <c r="H36" s="15">
        <f>_XLL.DPY(G36,1)</f>
        <v>38353</v>
      </c>
      <c r="I36" s="15">
        <f>_XLL.DPY(H36,1)</f>
        <v>38718</v>
      </c>
      <c r="J36" s="15">
        <f>_XLL.DPY(I36,1)</f>
        <v>39083</v>
      </c>
      <c r="K36" s="15">
        <f>_XLL.DPY(J36,1)</f>
        <v>39448</v>
      </c>
      <c r="L36" s="26"/>
      <c r="M36" s="1"/>
      <c r="N36" s="1"/>
      <c r="O36" s="3"/>
    </row>
    <row r="37" spans="1:15" ht="10.5">
      <c r="A37" s="32"/>
      <c r="B37" s="32"/>
      <c r="C37" s="1" t="s">
        <v>12</v>
      </c>
      <c r="D37" s="14"/>
      <c r="E37" s="33">
        <v>-200</v>
      </c>
      <c r="F37" s="33">
        <v>100</v>
      </c>
      <c r="G37" s="33">
        <v>100</v>
      </c>
      <c r="H37" s="33">
        <v>100</v>
      </c>
      <c r="I37" s="33">
        <v>100</v>
      </c>
      <c r="J37" s="33">
        <v>100</v>
      </c>
      <c r="K37" s="33">
        <v>-300</v>
      </c>
      <c r="L37" s="34"/>
      <c r="M37" s="32"/>
      <c r="N37" s="32"/>
      <c r="O37" s="3"/>
    </row>
    <row r="38" spans="1:15" ht="10.5">
      <c r="A38" s="32"/>
      <c r="B38" s="32"/>
      <c r="C38" s="1" t="s">
        <v>18</v>
      </c>
      <c r="D38" s="14"/>
      <c r="E38" s="35">
        <v>0.1</v>
      </c>
      <c r="F38" s="36"/>
      <c r="G38" s="27"/>
      <c r="H38" s="27"/>
      <c r="I38" s="27"/>
      <c r="J38" s="27"/>
      <c r="K38" s="27"/>
      <c r="L38" s="32"/>
      <c r="M38" s="32"/>
      <c r="N38" s="32"/>
      <c r="O38" s="3"/>
    </row>
    <row r="39" spans="1:15" ht="10.5">
      <c r="A39" s="32"/>
      <c r="B39" s="32"/>
      <c r="C39" s="1" t="s">
        <v>19</v>
      </c>
      <c r="D39" s="14"/>
      <c r="E39" s="35">
        <v>0.3</v>
      </c>
      <c r="F39" s="16"/>
      <c r="G39" s="13"/>
      <c r="H39" s="13"/>
      <c r="I39" s="13"/>
      <c r="J39" s="13"/>
      <c r="K39" s="13"/>
      <c r="L39" s="32"/>
      <c r="M39" s="32"/>
      <c r="N39" s="32" t="s">
        <v>20</v>
      </c>
      <c r="O39" s="3"/>
    </row>
    <row r="40" spans="1:15" ht="10.5">
      <c r="A40" s="32"/>
      <c r="B40" s="32"/>
      <c r="C40" s="1" t="s">
        <v>21</v>
      </c>
      <c r="D40" s="14"/>
      <c r="E40" s="37">
        <v>1E-06</v>
      </c>
      <c r="F40" s="16"/>
      <c r="G40" s="13"/>
      <c r="H40" s="13"/>
      <c r="I40" s="13"/>
      <c r="J40" s="13"/>
      <c r="K40" s="13"/>
      <c r="L40" s="32"/>
      <c r="M40" s="32"/>
      <c r="N40" s="32"/>
      <c r="O40" s="3"/>
    </row>
    <row r="41" spans="1:15" ht="10.5">
      <c r="A41" s="32"/>
      <c r="B41" s="32"/>
      <c r="C41" s="1" t="s">
        <v>13</v>
      </c>
      <c r="D41" s="14"/>
      <c r="E41" s="33">
        <v>3</v>
      </c>
      <c r="F41" s="16"/>
      <c r="G41" s="13"/>
      <c r="H41" s="13"/>
      <c r="I41" s="13"/>
      <c r="J41" s="13"/>
      <c r="K41" s="13"/>
      <c r="L41" s="32"/>
      <c r="M41" s="32"/>
      <c r="N41" s="32" t="s">
        <v>20</v>
      </c>
      <c r="O41" s="3"/>
    </row>
    <row r="42" spans="1:15" ht="10.5">
      <c r="A42" s="32"/>
      <c r="B42" s="32"/>
      <c r="C42" s="1" t="s">
        <v>16</v>
      </c>
      <c r="D42" s="14"/>
      <c r="E42" s="33"/>
      <c r="F42" s="16"/>
      <c r="G42" s="13"/>
      <c r="H42" s="13"/>
      <c r="I42" s="13"/>
      <c r="J42" s="13"/>
      <c r="K42" s="13"/>
      <c r="L42" s="32"/>
      <c r="M42" s="32"/>
      <c r="N42" s="32" t="s">
        <v>20</v>
      </c>
      <c r="O42" s="3"/>
    </row>
    <row r="43" spans="1:15" ht="10.5">
      <c r="A43" s="1"/>
      <c r="B43" s="1"/>
      <c r="C43" s="1"/>
      <c r="D43" s="1"/>
      <c r="E43" s="27"/>
      <c r="F43" s="13"/>
      <c r="G43" s="13"/>
      <c r="H43" s="13"/>
      <c r="I43" s="13"/>
      <c r="J43" s="13"/>
      <c r="K43" s="13"/>
      <c r="L43" s="1"/>
      <c r="M43" s="1"/>
      <c r="N43" s="1"/>
      <c r="O43" s="3"/>
    </row>
    <row r="44" spans="1:15" ht="10.5">
      <c r="A44" s="1"/>
      <c r="B44" s="1"/>
      <c r="C44" s="1"/>
      <c r="D44" s="1"/>
      <c r="E44" s="13"/>
      <c r="F44" s="13"/>
      <c r="G44" s="13"/>
      <c r="H44" s="13"/>
      <c r="I44" s="13"/>
      <c r="J44" s="13"/>
      <c r="K44" s="13"/>
      <c r="L44" s="1"/>
      <c r="M44" s="1"/>
      <c r="N44" s="1"/>
      <c r="O44" s="3"/>
    </row>
    <row r="45" spans="1:15" ht="10.5">
      <c r="A45" s="1"/>
      <c r="B45" s="1"/>
      <c r="C45" s="1"/>
      <c r="D45" s="1"/>
      <c r="E45" s="12"/>
      <c r="F45" s="13"/>
      <c r="G45" s="12" t="s">
        <v>22</v>
      </c>
      <c r="H45" s="13"/>
      <c r="I45" s="13"/>
      <c r="J45" s="13"/>
      <c r="K45" s="13"/>
      <c r="L45" s="1"/>
      <c r="M45" s="1"/>
      <c r="N45" s="1"/>
      <c r="O45" s="3"/>
    </row>
    <row r="46" spans="1:15" ht="10.5">
      <c r="A46" s="1"/>
      <c r="B46" s="1"/>
      <c r="C46" s="1" t="s">
        <v>23</v>
      </c>
      <c r="D46" s="14"/>
      <c r="E46" s="38">
        <f>_XLL.IRRT(E36:K36,E37:K37,E38,E39,E40,E41,E42)</f>
        <v>0.1906591355414652</v>
      </c>
      <c r="F46" s="24"/>
      <c r="G46" s="39" t="e">
        <f>XIRR(E37:K37,E36:K37,E46)</f>
        <v>#NUM!</v>
      </c>
      <c r="H46" s="21" t="s">
        <v>24</v>
      </c>
      <c r="I46" s="3"/>
      <c r="J46" s="13"/>
      <c r="K46" s="13"/>
      <c r="L46" s="1"/>
      <c r="M46" s="1"/>
      <c r="N46" s="1"/>
      <c r="O46" s="3"/>
    </row>
    <row r="47" spans="1:15" ht="10.5">
      <c r="A47" s="1"/>
      <c r="B47" s="1"/>
      <c r="C47" s="1"/>
      <c r="D47" s="1"/>
      <c r="E47" s="27"/>
      <c r="F47" s="13"/>
      <c r="G47" s="27"/>
      <c r="H47" s="13"/>
      <c r="I47" s="13"/>
      <c r="J47" s="13"/>
      <c r="K47" s="13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 t="s">
        <v>20</v>
      </c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3"/>
      <c r="F50" s="13"/>
      <c r="G50" s="13"/>
      <c r="H50" s="13"/>
      <c r="I50" s="13"/>
      <c r="J50" s="13"/>
      <c r="K50" s="13"/>
      <c r="L50" s="1"/>
      <c r="M50" s="1"/>
      <c r="N50" s="1"/>
      <c r="O50" s="3"/>
    </row>
    <row r="51" spans="1:15" ht="10.5">
      <c r="A51" s="1"/>
      <c r="B51" s="1"/>
      <c r="C51" s="1"/>
      <c r="D51" s="1"/>
      <c r="E51" s="13"/>
      <c r="F51" s="13"/>
      <c r="G51" s="13"/>
      <c r="H51" s="12" t="s">
        <v>25</v>
      </c>
      <c r="I51" s="13"/>
      <c r="J51" s="12" t="s">
        <v>26</v>
      </c>
      <c r="K51" s="13"/>
      <c r="L51" s="30" t="s">
        <v>27</v>
      </c>
      <c r="M51" s="1"/>
      <c r="N51" s="1"/>
      <c r="O51" s="3"/>
    </row>
    <row r="52" spans="1:15" ht="10.5">
      <c r="A52" s="1"/>
      <c r="B52" s="1"/>
      <c r="C52" s="17" t="s">
        <v>28</v>
      </c>
      <c r="D52" s="1"/>
      <c r="E52" s="13"/>
      <c r="F52" s="13"/>
      <c r="G52" s="40" t="s">
        <v>29</v>
      </c>
      <c r="H52" s="41">
        <v>1E-11</v>
      </c>
      <c r="I52" s="24"/>
      <c r="J52" s="42">
        <f>_XLL.PVT($E$36,$H52,$E$36:$K$36,$E$37:$K$37,$E$41,$E$42)</f>
        <v>3.0000251172168646E-09</v>
      </c>
      <c r="K52" s="24"/>
      <c r="L52" s="43">
        <f>XNPV(H52,$E$37:$K$37,$E$36:$K$36)</f>
        <v>3.0000251172168646E-09</v>
      </c>
      <c r="M52" s="26"/>
      <c r="N52" s="1"/>
      <c r="O52" s="3"/>
    </row>
    <row r="53" spans="1:15" ht="10.5">
      <c r="A53" s="1"/>
      <c r="B53" s="1"/>
      <c r="C53" s="1"/>
      <c r="D53" s="1"/>
      <c r="E53" s="13"/>
      <c r="F53" s="13"/>
      <c r="G53" s="40" t="s">
        <v>30</v>
      </c>
      <c r="H53" s="41">
        <f>E46</f>
        <v>0.1906591355414652</v>
      </c>
      <c r="I53" s="24"/>
      <c r="J53" s="42">
        <f>_XLL.PVT($E$36,$H53,$E$36:$K$36,$E$37:$K$37,$E$41,$E$42)</f>
        <v>7.92915858340848E-05</v>
      </c>
      <c r="K53" s="24"/>
      <c r="L53" s="43">
        <f>XNPV(H53,$E$37:$K$37,$E$36:$K$36)</f>
        <v>7.92915858340848E-05</v>
      </c>
      <c r="M53" s="26"/>
      <c r="N53" s="1"/>
      <c r="O53" s="3"/>
    </row>
    <row r="54" spans="1:15" ht="10.5">
      <c r="A54" s="1"/>
      <c r="B54" s="1"/>
      <c r="C54" s="1" t="s">
        <v>31</v>
      </c>
      <c r="D54" s="1"/>
      <c r="E54" s="1"/>
      <c r="F54" s="1"/>
      <c r="G54" s="1"/>
      <c r="H54" s="19"/>
      <c r="I54" s="1"/>
      <c r="J54" s="19"/>
      <c r="K54" s="1"/>
      <c r="L54" s="19"/>
      <c r="M54" s="1"/>
      <c r="N54" s="1"/>
      <c r="O54" s="3"/>
    </row>
    <row r="55" spans="1:15" ht="10.5">
      <c r="A55" s="1"/>
      <c r="B55" s="1"/>
      <c r="C55" s="13" t="s">
        <v>32</v>
      </c>
      <c r="D55" s="13" t="s">
        <v>33</v>
      </c>
      <c r="E55" s="12" t="s">
        <v>34</v>
      </c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44">
        <v>-0.2</v>
      </c>
      <c r="D56" s="45">
        <f>C57</f>
        <v>-0.1</v>
      </c>
      <c r="E56" s="46" t="e">
        <f>_XLL.IRRT($E$36:$K$36,$E$37:$K$37,C56,D56,$E$40,$E$41,$E$42)</f>
        <v>#NUM!</v>
      </c>
      <c r="F56" s="47" t="s">
        <v>35</v>
      </c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44">
        <f>C56+0.1</f>
        <v>-0.1</v>
      </c>
      <c r="D57" s="45">
        <f>C58</f>
        <v>0</v>
      </c>
      <c r="E57" s="46">
        <f>_XLL.IRRT($E$36:$K$36,$E$37:$K$37,C57,D57,$E$40,$E$41,$E$42)</f>
        <v>0</v>
      </c>
      <c r="F57" s="26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44">
        <f>C57+0.1</f>
        <v>0</v>
      </c>
      <c r="D58" s="45">
        <f>C59</f>
        <v>0.1</v>
      </c>
      <c r="E58" s="46">
        <f>_XLL.IRRT($E$36:$K$36,$E$37:$K$37,C58,D58,$E$40,$E$41,$E$42)</f>
        <v>0</v>
      </c>
      <c r="F58" s="26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44">
        <f>C58+0.1</f>
        <v>0.1</v>
      </c>
      <c r="D59" s="45">
        <f>C60</f>
        <v>0.2</v>
      </c>
      <c r="E59" s="46">
        <f>_XLL.IRRT($E$36:$K$36,$E$37:$K$37,C59,D59,$E$40,$E$41,$E$42)</f>
        <v>0.1906596862306183</v>
      </c>
      <c r="F59" s="26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44">
        <f>C59+0.1</f>
        <v>0.2</v>
      </c>
      <c r="D60" s="45">
        <v>0.4</v>
      </c>
      <c r="E60" s="46" t="e">
        <f>_XLL.IRRT($E$36:$K$36,$E$37:$K$37,C60,D60,$E$40,$E$41,$E$42)</f>
        <v>#NUM!</v>
      </c>
      <c r="F60" s="47" t="s">
        <v>35</v>
      </c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9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 t="s">
        <v>20</v>
      </c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 t="s">
        <v>20</v>
      </c>
    </row>
    <row r="80" ht="10.5">
      <c r="O80" s="4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2013-03-26T10:57:14Z</dcterms:created>
  <dcterms:modified xsi:type="dcterms:W3CDTF">2013-03-26T10:57:14Z</dcterms:modified>
  <cp:category/>
  <cp:version/>
  <cp:contentType/>
  <cp:contentStatus/>
</cp:coreProperties>
</file>