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RRTCX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<sst xmlns="http://schemas.openxmlformats.org/spreadsheetml/2006/main" count="24" uniqueCount="23">
  <si>
    <t>IRRTCX</t>
  </si>
  <si>
    <t>Category:</t>
  </si>
  <si>
    <t>Discounted Cash Flow</t>
  </si>
  <si>
    <t>Family:</t>
  </si>
  <si>
    <t>DCF Specific Times</t>
  </si>
  <si>
    <t>Arguments:</t>
  </si>
  <si>
    <t>Dates, Cashflows, [IRRMinOpt], [IRRMaxOpt], [IRRAccOpt], [DayCountDisc], [PrdsDisc], [CapRateAER], [StartDCF], [FinishDCF], [CapOption], [PVTOptions], [Dates2], [Cashflows2], [Dates3], [Cashflows3], [Dates4], [Cashflows4]</t>
  </si>
  <si>
    <t>Meaning:</t>
  </si>
  <si>
    <t>Internal Rate of Return of cashflows at specific times</t>
  </si>
  <si>
    <t>Description:</t>
  </si>
  <si>
    <t>Series1</t>
  </si>
  <si>
    <t>&lt;== Only this cashflow, the last of Series 1 , is capitalised</t>
  </si>
  <si>
    <t>CapRate</t>
  </si>
  <si>
    <t>CapOptions</t>
  </si>
  <si>
    <t>Series2</t>
  </si>
  <si>
    <t>Series3</t>
  </si>
  <si>
    <t>Series4</t>
  </si>
  <si>
    <t>Proof:</t>
  </si>
  <si>
    <t>PVTCX</t>
  </si>
  <si>
    <t>All of which is the same as:</t>
  </si>
  <si>
    <t>IRRTIC</t>
  </si>
  <si>
    <t>PVTIC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</si>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</sst>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,##0_);\(#,##0\);"/>
    <numFmt numFmtId="167" formatCode="_(\ 0.00%\ _);\(0.00%\ \)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165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left"/>
    </xf>
    <xf numFmtId="167" fontId="0" fillId="3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5" max="5" width="11.28125" style="0" bestFit="1" customWidth="1"/>
    <col min="6" max="6" width="10.8515625" style="0" bestFit="1" customWidth="1"/>
    <col min="7" max="7" width="13.140625" style="0" bestFit="1" customWidth="1"/>
    <col min="8" max="8" width="9.28125" style="0" bestFit="1" customWidth="1"/>
    <col min="12" max="12" width="9.28125" style="0" bestFit="1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/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11" ht="12.75">
      <c r="E11" s="7" t="s">
        <v>10</v>
      </c>
    </row>
    <row r="12" spans="5:9" ht="12.75">
      <c r="E12" s="8">
        <v>37987</v>
      </c>
      <c r="F12" s="8">
        <f>_XLL.DPM(E12,12)</f>
        <v>38353</v>
      </c>
      <c r="G12" s="8">
        <f>_XLL.DPM(F12,12)</f>
        <v>38718</v>
      </c>
      <c r="H12" s="8">
        <f>_XLL.DPM(G12,12)</f>
        <v>39083</v>
      </c>
      <c r="I12" s="8">
        <f>_XLL.DPM(H12,12)</f>
        <v>39448</v>
      </c>
    </row>
    <row r="13" spans="5:10" ht="12.75">
      <c r="E13" s="9">
        <v>20</v>
      </c>
      <c r="F13" s="9">
        <v>30</v>
      </c>
      <c r="G13" s="9">
        <v>50</v>
      </c>
      <c r="H13" s="9">
        <v>60</v>
      </c>
      <c r="I13" s="9">
        <v>70</v>
      </c>
      <c r="J13" s="10" t="s">
        <v>11</v>
      </c>
    </row>
    <row r="15" spans="5:6" ht="12.75">
      <c r="E15" t="s">
        <v>12</v>
      </c>
      <c r="F15" s="11">
        <v>0.07</v>
      </c>
    </row>
    <row r="16" spans="5:6" ht="12.75">
      <c r="E16" t="s">
        <v>13</v>
      </c>
      <c r="F16" s="12">
        <v>0</v>
      </c>
    </row>
    <row r="18" ht="12.75">
      <c r="E18" s="7" t="s">
        <v>14</v>
      </c>
    </row>
    <row r="19" spans="5:8" ht="12.75">
      <c r="E19" s="8">
        <v>36892</v>
      </c>
      <c r="F19" s="8">
        <f>_XLL.DPM(E19,3)</f>
        <v>36982</v>
      </c>
      <c r="G19" s="8">
        <f>_XLL.DPM(F19,3)</f>
        <v>37073</v>
      </c>
      <c r="H19" s="8">
        <f>_XLL.DPM(G19,3)</f>
        <v>37165</v>
      </c>
    </row>
    <row r="20" spans="5:8" ht="12.75">
      <c r="E20" s="9">
        <v>20</v>
      </c>
      <c r="F20" s="9">
        <v>20</v>
      </c>
      <c r="G20" s="9">
        <v>20</v>
      </c>
      <c r="H20" s="9">
        <v>20</v>
      </c>
    </row>
    <row r="22" ht="12.75">
      <c r="E22" s="7" t="s">
        <v>15</v>
      </c>
    </row>
    <row r="23" spans="5:6" ht="12.75">
      <c r="E23" s="8">
        <v>36557</v>
      </c>
      <c r="F23" s="8">
        <f>_XLL.DPM(E23,1)</f>
        <v>36586</v>
      </c>
    </row>
    <row r="24" spans="5:6" ht="12.75">
      <c r="E24" s="9">
        <v>20</v>
      </c>
      <c r="F24" s="9">
        <v>10</v>
      </c>
    </row>
    <row r="26" ht="12.75">
      <c r="E26" s="7" t="s">
        <v>16</v>
      </c>
    </row>
    <row r="27" ht="12.75">
      <c r="E27" s="8">
        <v>36526</v>
      </c>
    </row>
    <row r="28" ht="12.75">
      <c r="E28" s="9">
        <v>-200</v>
      </c>
    </row>
    <row r="32" spans="5:7" ht="12.75">
      <c r="E32" s="13" t="s">
        <v>0</v>
      </c>
      <c r="G32" s="14">
        <f>_XLL.IRRTCX(E12:I12,E13:I13,,,,,,F15,,,F16,,E19:H19,E20:H20,E23:F23,E24:F24,E27,E28)</f>
        <v>0.36028520549266485</v>
      </c>
    </row>
    <row r="34" spans="5:7" ht="12.75">
      <c r="E34" t="s">
        <v>17</v>
      </c>
      <c r="F34" s="15" t="s">
        <v>18</v>
      </c>
      <c r="G34" s="16">
        <f>_XLL.PVTCX(E27,G32,E12:I12,E13:I13,,,,,,F15,,,F16,,E19:H19,E20:H20,E23:F23,E24:F24,E27,E28)</f>
        <v>2.2998631266091252E-07</v>
      </c>
    </row>
    <row r="37" ht="12.75">
      <c r="E37" t="s">
        <v>19</v>
      </c>
    </row>
    <row r="39" spans="5:16" ht="12.75">
      <c r="E39" s="17">
        <f>E27</f>
        <v>36526</v>
      </c>
      <c r="F39" s="17">
        <f>E23</f>
        <v>36557</v>
      </c>
      <c r="G39" s="17">
        <f>F23</f>
        <v>36586</v>
      </c>
      <c r="H39" s="17">
        <f aca="true" t="shared" si="0" ref="H39:K40">E19</f>
        <v>36892</v>
      </c>
      <c r="I39" s="17">
        <f t="shared" si="0"/>
        <v>36982</v>
      </c>
      <c r="J39" s="17">
        <f t="shared" si="0"/>
        <v>37073</v>
      </c>
      <c r="K39" s="17">
        <f t="shared" si="0"/>
        <v>37165</v>
      </c>
      <c r="L39" s="17">
        <f aca="true" t="shared" si="1" ref="L39:P40">E12</f>
        <v>37987</v>
      </c>
      <c r="M39" s="17">
        <f t="shared" si="1"/>
        <v>38353</v>
      </c>
      <c r="N39" s="17">
        <f t="shared" si="1"/>
        <v>38718</v>
      </c>
      <c r="O39" s="17">
        <f t="shared" si="1"/>
        <v>39083</v>
      </c>
      <c r="P39" s="17">
        <f t="shared" si="1"/>
        <v>39448</v>
      </c>
    </row>
    <row r="40" spans="5:16" ht="12.75">
      <c r="E40" s="18"/>
      <c r="F40" s="18">
        <f>E24</f>
        <v>20</v>
      </c>
      <c r="G40" s="18">
        <f>F24</f>
        <v>10</v>
      </c>
      <c r="H40" s="18">
        <f t="shared" si="0"/>
        <v>20</v>
      </c>
      <c r="I40" s="18">
        <f t="shared" si="0"/>
        <v>20</v>
      </c>
      <c r="J40" s="18">
        <f t="shared" si="0"/>
        <v>20</v>
      </c>
      <c r="K40" s="18">
        <f t="shared" si="0"/>
        <v>20</v>
      </c>
      <c r="L40" s="18">
        <f t="shared" si="1"/>
        <v>20</v>
      </c>
      <c r="M40" s="18">
        <f t="shared" si="1"/>
        <v>30</v>
      </c>
      <c r="N40" s="18">
        <f t="shared" si="1"/>
        <v>50</v>
      </c>
      <c r="O40" s="18">
        <f t="shared" si="1"/>
        <v>60</v>
      </c>
      <c r="P40" s="18">
        <f t="shared" si="1"/>
        <v>70</v>
      </c>
    </row>
    <row r="42" spans="5:7" ht="12.75">
      <c r="E42" s="13" t="s">
        <v>20</v>
      </c>
      <c r="G42" s="14">
        <f>_XLL.IRRTIC(E39:P39,E40:P40,,,,,,E27,-E28,F15,,,F16)</f>
        <v>0.360285205588231</v>
      </c>
    </row>
    <row r="43" spans="5:7" ht="12.75">
      <c r="E43" s="13" t="s">
        <v>21</v>
      </c>
      <c r="G43" s="16">
        <f>_XLL.PVTIC(E27,G42,E39:P39,E40:P40,,,E27,-E28,F15,,,F16)</f>
        <v>0</v>
      </c>
    </row>
    <row r="80" ht="12.75">
      <c r="O80" t="s">
        <v>22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2013-03-26T10:57:15Z</dcterms:created>
  <dcterms:modified xsi:type="dcterms:W3CDTF">2013-03-26T10:57:15Z</dcterms:modified>
  <cp:category/>
  <cp:version/>
  <cp:contentType/>
  <cp:contentStatus/>
</cp:coreProperties>
</file>