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LoanLin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<sst xmlns="http://schemas.openxmlformats.org/spreadsheetml/2006/main" count="35" uniqueCount="33">
  <si>
    <t>LoanLin</t>
  </si>
  <si>
    <t>Category:</t>
  </si>
  <si>
    <t>Banking</t>
  </si>
  <si>
    <t>Family:</t>
  </si>
  <si>
    <t>Loan</t>
  </si>
  <si>
    <t>Arguments:</t>
  </si>
  <si>
    <t>Time, Base, FromDatesInt, IntSimple, AdvanceDates, NetAdvances, StartRepayments, RepaymentDate, [LoanOutput], [DayCountInt], [PrdsInt], [DayCountPrin], [PrdsPrin], [ProjMode]</t>
  </si>
  <si>
    <t>Meaning:</t>
  </si>
  <si>
    <t>Calculate a loan (interest, principal and balance) with a linear repayment schedule</t>
  </si>
  <si>
    <t>Description:</t>
  </si>
  <si>
    <t>Calculates a Loan where there are several possible advances on different dates, and then a linear (uniform) repayment schedule.</t>
  </si>
  <si>
    <t>Base</t>
  </si>
  <si>
    <t>AdvanceDates</t>
  </si>
  <si>
    <t>Start Repayments</t>
  </si>
  <si>
    <t>Advances</t>
  </si>
  <si>
    <t>Repayment Date</t>
  </si>
  <si>
    <t>FromDatesInt</t>
  </si>
  <si>
    <t>DayCountInt</t>
  </si>
  <si>
    <t>IntRates</t>
  </si>
  <si>
    <t>DayCountPrin</t>
  </si>
  <si>
    <t>PeriodsInt</t>
  </si>
  <si>
    <t>Note that Repayments can start before the loan has ceased advancing.</t>
  </si>
  <si>
    <t>PeriodsPrin</t>
  </si>
  <si>
    <t>IRR (should be a 5% plus a bit for qtrly compounding)-&gt;</t>
  </si>
  <si>
    <t>ProjMode</t>
  </si>
  <si>
    <t>Principal</t>
  </si>
  <si>
    <t>Interest</t>
  </si>
  <si>
    <t>Starting</t>
  </si>
  <si>
    <t xml:space="preserve">Closing </t>
  </si>
  <si>
    <t>&amp; Principal</t>
  </si>
  <si>
    <t>Balance</t>
  </si>
  <si>
    <t>LoanOutput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</si>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</sst>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0.00%\ _);\(0.00%\ \)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2" borderId="1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4" max="4" width="10.421875" style="0" bestFit="1" customWidth="1"/>
    <col min="5" max="5" width="9.28125" style="0" bestFit="1" customWidth="1"/>
    <col min="7" max="7" width="9.28125" style="0" bestFit="1" customWidth="1"/>
    <col min="11" max="11" width="9.28125" style="0" bestFit="1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 t="s">
        <v>10</v>
      </c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11" spans="3:4" ht="12.75">
      <c r="C11" s="2" t="s">
        <v>11</v>
      </c>
      <c r="D11" s="7">
        <v>3</v>
      </c>
    </row>
    <row r="13" spans="3:11" ht="12.75">
      <c r="C13" s="8" t="s">
        <v>12</v>
      </c>
      <c r="D13" s="9">
        <v>39448</v>
      </c>
      <c r="E13" s="9">
        <v>40544</v>
      </c>
      <c r="F13" s="9"/>
      <c r="I13" t="s">
        <v>13</v>
      </c>
      <c r="K13" s="9">
        <f>_XLL.DPY(MAX(D13:F13),-1)</f>
        <v>40179</v>
      </c>
    </row>
    <row r="14" spans="3:11" ht="12.75">
      <c r="C14" s="8" t="s">
        <v>14</v>
      </c>
      <c r="D14" s="10">
        <v>5000</v>
      </c>
      <c r="E14" s="10">
        <v>5000</v>
      </c>
      <c r="F14" s="10"/>
      <c r="I14" t="s">
        <v>15</v>
      </c>
      <c r="K14" s="9">
        <f>_XLL.DPY(K13,10)</f>
        <v>43831</v>
      </c>
    </row>
    <row r="15" ht="12.75">
      <c r="C15" s="8"/>
    </row>
    <row r="16" spans="3:11" ht="12.75">
      <c r="C16" s="11" t="s">
        <v>16</v>
      </c>
      <c r="D16" s="9">
        <v>39448</v>
      </c>
      <c r="E16" s="9">
        <v>39814</v>
      </c>
      <c r="F16" s="9"/>
      <c r="I16" t="s">
        <v>17</v>
      </c>
      <c r="K16" s="7">
        <v>3</v>
      </c>
    </row>
    <row r="17" spans="3:11" ht="12.75">
      <c r="C17" s="11" t="s">
        <v>18</v>
      </c>
      <c r="D17" s="12">
        <v>0.05</v>
      </c>
      <c r="E17" s="12">
        <v>0.05</v>
      </c>
      <c r="F17" s="12"/>
      <c r="I17" t="s">
        <v>19</v>
      </c>
      <c r="K17" s="7">
        <v>3</v>
      </c>
    </row>
    <row r="18" spans="3:11" ht="12.75">
      <c r="C18" s="8"/>
      <c r="I18" t="s">
        <v>20</v>
      </c>
      <c r="K18" s="7">
        <v>-12</v>
      </c>
    </row>
    <row r="19" spans="3:11" ht="12.75">
      <c r="C19" s="13" t="s">
        <v>21</v>
      </c>
      <c r="I19" t="s">
        <v>22</v>
      </c>
      <c r="K19" s="7">
        <v>-12</v>
      </c>
    </row>
    <row r="20" spans="3:11" ht="12.75">
      <c r="C20" s="8"/>
      <c r="F20" s="14" t="s">
        <v>23</v>
      </c>
      <c r="G20" s="15">
        <f>_XLL.IRRT(C26:C78,G26:G78)</f>
        <v>0.05207657217008952</v>
      </c>
      <c r="I20" t="s">
        <v>24</v>
      </c>
      <c r="K20" s="7">
        <v>1</v>
      </c>
    </row>
    <row r="21" ht="12.75">
      <c r="C21" s="8"/>
    </row>
    <row r="22" spans="3:10" ht="12.75">
      <c r="C22" s="8"/>
      <c r="E22" s="16" t="s">
        <v>25</v>
      </c>
      <c r="F22" s="16" t="s">
        <v>26</v>
      </c>
      <c r="G22" s="16" t="s">
        <v>26</v>
      </c>
      <c r="I22" s="16" t="s">
        <v>27</v>
      </c>
      <c r="J22" s="16" t="s">
        <v>28</v>
      </c>
    </row>
    <row r="23" spans="3:10" ht="12.75">
      <c r="C23" s="8"/>
      <c r="E23" s="16"/>
      <c r="F23" s="16"/>
      <c r="G23" s="17" t="s">
        <v>29</v>
      </c>
      <c r="I23" s="16" t="s">
        <v>30</v>
      </c>
      <c r="J23" s="16" t="s">
        <v>30</v>
      </c>
    </row>
    <row r="24" spans="3:10" ht="12.75">
      <c r="C24" s="8" t="s">
        <v>31</v>
      </c>
      <c r="E24" s="7"/>
      <c r="F24" s="7">
        <v>1</v>
      </c>
      <c r="G24" s="7">
        <v>2</v>
      </c>
      <c r="I24" s="7">
        <v>3</v>
      </c>
      <c r="J24" s="7">
        <v>5</v>
      </c>
    </row>
    <row r="26" spans="3:10" ht="12.75">
      <c r="C26" s="18">
        <v>39448</v>
      </c>
      <c r="E26" s="19">
        <f>_XLL.LOANLIN($C26,$D$11,$D$16:$F$16,$D$17:$F$17,$D$13:$F$13,$D$14:$F$14,$K$13,$K$14,E$24,$K$16,$K$18,$K$17,$K$19,$K$20)</f>
        <v>5000</v>
      </c>
      <c r="F26" s="19">
        <f>_XLL.LOANLIN($C26,$D$11,$D$16:$F$16,$D$17:$F$17,$D$13:$F$13,$D$14:$F$14,$K$13,$K$14,F$24,$K$16,$K$18,$K$17,$K$19,$K$20)</f>
        <v>-41.0958904109589</v>
      </c>
      <c r="G26" s="19">
        <f>_XLL.LOANLIN($C26,$D$11,$D$16:$F$16,$D$17:$F$17,$D$13:$F$13,$D$14:$F$14,$K$13,$K$14,G$24,$K$16,$K$18,$K$17,$K$19,$K$20)</f>
        <v>4958.904109589041</v>
      </c>
      <c r="I26" s="19">
        <f>_XLL.LOANLIN($C26,$D$11,$D$16:$F$16,$D$17:$F$17,$D$13:$F$13,$D$14:$F$14,$K$13,$K$14,I$24,$K$16,$K$18,$K$17,$K$19,$K$20)</f>
        <v>0</v>
      </c>
      <c r="J26" s="19">
        <f>_XLL.LOANLIN($C26,$D$11,$D$16:$F$16,$D$17:$F$17,$D$13:$F$13,$D$14:$F$14,$K$13,$K$14,J$24,$K$16,$K$18,$K$17,$K$19,$K$20)</f>
        <v>5000</v>
      </c>
    </row>
    <row r="27" spans="3:10" ht="12.75">
      <c r="C27" s="18">
        <f>_XLL.DPM(C26,$D$11)</f>
        <v>39539</v>
      </c>
      <c r="E27" s="19">
        <f>_XLL.LOANLIN($C27,$D$11,$D$16:$F$16,$D$17:$F$17,$D$13:$F$13,$D$14:$F$14,$K$13,$K$14,E$24,$K$16,$K$18,$K$17,$K$19,$K$20)</f>
        <v>0</v>
      </c>
      <c r="F27" s="19">
        <f>_XLL.LOANLIN($C27,$D$11,$D$16:$F$16,$D$17:$F$17,$D$13:$F$13,$D$14:$F$14,$K$13,$K$14,F$24,$K$16,$K$18,$K$17,$K$19,$K$20)</f>
        <v>-63.01369863013698</v>
      </c>
      <c r="G27" s="19">
        <f>_XLL.LOANLIN($C27,$D$11,$D$16:$F$16,$D$17:$F$17,$D$13:$F$13,$D$14:$F$14,$K$13,$K$14,G$24,$K$16,$K$18,$K$17,$K$19,$K$20)</f>
        <v>-63.01369863013698</v>
      </c>
      <c r="I27" s="19">
        <f>_XLL.LOANLIN($C27,$D$11,$D$16:$F$16,$D$17:$F$17,$D$13:$F$13,$D$14:$F$14,$K$13,$K$14,I$24,$K$16,$K$18,$K$17,$K$19,$K$20)</f>
        <v>5000</v>
      </c>
      <c r="J27" s="19">
        <f>_XLL.LOANLIN($C27,$D$11,$D$16:$F$16,$D$17:$F$17,$D$13:$F$13,$D$14:$F$14,$K$13,$K$14,J$24,$K$16,$K$18,$K$17,$K$19,$K$20)</f>
        <v>5000</v>
      </c>
    </row>
    <row r="28" spans="3:10" ht="12.75">
      <c r="C28" s="18">
        <f>_XLL.DPM(C27,$D$11)</f>
        <v>39630</v>
      </c>
      <c r="E28" s="19">
        <f>_XLL.LOANLIN($C28,$D$11,$D$16:$F$16,$D$17:$F$17,$D$13:$F$13,$D$14:$F$14,$K$13,$K$14,E$24,$K$16,$K$18,$K$17,$K$19,$K$20)</f>
        <v>0</v>
      </c>
      <c r="F28" s="19">
        <f>_XLL.LOANLIN($C28,$D$11,$D$16:$F$16,$D$17:$F$17,$D$13:$F$13,$D$14:$F$14,$K$13,$K$14,F$24,$K$16,$K$18,$K$17,$K$19,$K$20)</f>
        <v>-63.01369863013698</v>
      </c>
      <c r="G28" s="19">
        <f>_XLL.LOANLIN($C28,$D$11,$D$16:$F$16,$D$17:$F$17,$D$13:$F$13,$D$14:$F$14,$K$13,$K$14,G$24,$K$16,$K$18,$K$17,$K$19,$K$20)</f>
        <v>-63.01369863013698</v>
      </c>
      <c r="I28" s="19">
        <f>_XLL.LOANLIN($C28,$D$11,$D$16:$F$16,$D$17:$F$17,$D$13:$F$13,$D$14:$F$14,$K$13,$K$14,I$24,$K$16,$K$18,$K$17,$K$19,$K$20)</f>
        <v>5000</v>
      </c>
      <c r="J28" s="19">
        <f>_XLL.LOANLIN($C28,$D$11,$D$16:$F$16,$D$17:$F$17,$D$13:$F$13,$D$14:$F$14,$K$13,$K$14,J$24,$K$16,$K$18,$K$17,$K$19,$K$20)</f>
        <v>5000</v>
      </c>
    </row>
    <row r="29" spans="3:10" ht="12.75">
      <c r="C29" s="18">
        <f>_XLL.DPM(C28,$D$11)</f>
        <v>39722</v>
      </c>
      <c r="E29" s="19">
        <f>_XLL.LOANLIN($C29,$D$11,$D$16:$F$16,$D$17:$F$17,$D$13:$F$13,$D$14:$F$14,$K$13,$K$14,E$24,$K$16,$K$18,$K$17,$K$19,$K$20)</f>
        <v>0</v>
      </c>
      <c r="F29" s="19">
        <f>_XLL.LOANLIN($C29,$D$11,$D$16:$F$16,$D$17:$F$17,$D$13:$F$13,$D$14:$F$14,$K$13,$K$14,F$24,$K$16,$K$18,$K$17,$K$19,$K$20)</f>
        <v>-62.32876712328766</v>
      </c>
      <c r="G29" s="19">
        <f>_XLL.LOANLIN($C29,$D$11,$D$16:$F$16,$D$17:$F$17,$D$13:$F$13,$D$14:$F$14,$K$13,$K$14,G$24,$K$16,$K$18,$K$17,$K$19,$K$20)</f>
        <v>-62.32876712328766</v>
      </c>
      <c r="I29" s="19">
        <f>_XLL.LOANLIN($C29,$D$11,$D$16:$F$16,$D$17:$F$17,$D$13:$F$13,$D$14:$F$14,$K$13,$K$14,I$24,$K$16,$K$18,$K$17,$K$19,$K$20)</f>
        <v>5000</v>
      </c>
      <c r="J29" s="19">
        <f>_XLL.LOANLIN($C29,$D$11,$D$16:$F$16,$D$17:$F$17,$D$13:$F$13,$D$14:$F$14,$K$13,$K$14,J$24,$K$16,$K$18,$K$17,$K$19,$K$20)</f>
        <v>5000</v>
      </c>
    </row>
    <row r="30" spans="3:10" ht="12.75">
      <c r="C30" s="18">
        <f>_XLL.DPM(C29,$D$11)</f>
        <v>39814</v>
      </c>
      <c r="E30" s="19">
        <f>_XLL.LOANLIN($C30,$D$11,$D$16:$F$16,$D$17:$F$17,$D$13:$F$13,$D$14:$F$14,$K$13,$K$14,E$24,$K$16,$K$18,$K$17,$K$19,$K$20)</f>
        <v>0</v>
      </c>
      <c r="F30" s="19">
        <f>_XLL.LOANLIN($C30,$D$11,$D$16:$F$16,$D$17:$F$17,$D$13:$F$13,$D$14:$F$14,$K$13,$K$14,F$24,$K$16,$K$18,$K$17,$K$19,$K$20)</f>
        <v>-61.64383561643836</v>
      </c>
      <c r="G30" s="19">
        <f>_XLL.LOANLIN($C30,$D$11,$D$16:$F$16,$D$17:$F$17,$D$13:$F$13,$D$14:$F$14,$K$13,$K$14,G$24,$K$16,$K$18,$K$17,$K$19,$K$20)</f>
        <v>-61.64383561643836</v>
      </c>
      <c r="I30" s="19">
        <f>_XLL.LOANLIN($C30,$D$11,$D$16:$F$16,$D$17:$F$17,$D$13:$F$13,$D$14:$F$14,$K$13,$K$14,I$24,$K$16,$K$18,$K$17,$K$19,$K$20)</f>
        <v>5000</v>
      </c>
      <c r="J30" s="19">
        <f>_XLL.LOANLIN($C30,$D$11,$D$16:$F$16,$D$17:$F$17,$D$13:$F$13,$D$14:$F$14,$K$13,$K$14,J$24,$K$16,$K$18,$K$17,$K$19,$K$20)</f>
        <v>5000</v>
      </c>
    </row>
    <row r="31" spans="3:10" ht="12.75">
      <c r="C31" s="18">
        <f>_XLL.DPM(C30,$D$11)</f>
        <v>39904</v>
      </c>
      <c r="E31" s="19">
        <f>_XLL.LOANLIN($C31,$D$11,$D$16:$F$16,$D$17:$F$17,$D$13:$F$13,$D$14:$F$14,$K$13,$K$14,E$24,$K$16,$K$18,$K$17,$K$19,$K$20)</f>
        <v>0</v>
      </c>
      <c r="F31" s="19">
        <f>_XLL.LOANLIN($C31,$D$11,$D$16:$F$16,$D$17:$F$17,$D$13:$F$13,$D$14:$F$14,$K$13,$K$14,F$24,$K$16,$K$18,$K$17,$K$19,$K$20)</f>
        <v>-63.01369863013698</v>
      </c>
      <c r="G31" s="19">
        <f>_XLL.LOANLIN($C31,$D$11,$D$16:$F$16,$D$17:$F$17,$D$13:$F$13,$D$14:$F$14,$K$13,$K$14,G$24,$K$16,$K$18,$K$17,$K$19,$K$20)</f>
        <v>-63.01369863013698</v>
      </c>
      <c r="I31" s="19">
        <f>_XLL.LOANLIN($C31,$D$11,$D$16:$F$16,$D$17:$F$17,$D$13:$F$13,$D$14:$F$14,$K$13,$K$14,I$24,$K$16,$K$18,$K$17,$K$19,$K$20)</f>
        <v>5000</v>
      </c>
      <c r="J31" s="19">
        <f>_XLL.LOANLIN($C31,$D$11,$D$16:$F$16,$D$17:$F$17,$D$13:$F$13,$D$14:$F$14,$K$13,$K$14,J$24,$K$16,$K$18,$K$17,$K$19,$K$20)</f>
        <v>5000</v>
      </c>
    </row>
    <row r="32" spans="3:10" ht="12.75">
      <c r="C32" s="18">
        <f>_XLL.DPM(C31,$D$11)</f>
        <v>39995</v>
      </c>
      <c r="E32" s="19">
        <f>_XLL.LOANLIN($C32,$D$11,$D$16:$F$16,$D$17:$F$17,$D$13:$F$13,$D$14:$F$14,$K$13,$K$14,E$24,$K$16,$K$18,$K$17,$K$19,$K$20)</f>
        <v>0</v>
      </c>
      <c r="F32" s="19">
        <f>_XLL.LOANLIN($C32,$D$11,$D$16:$F$16,$D$17:$F$17,$D$13:$F$13,$D$14:$F$14,$K$13,$K$14,F$24,$K$16,$K$18,$K$17,$K$19,$K$20)</f>
        <v>-63.01369863013698</v>
      </c>
      <c r="G32" s="19">
        <f>_XLL.LOANLIN($C32,$D$11,$D$16:$F$16,$D$17:$F$17,$D$13:$F$13,$D$14:$F$14,$K$13,$K$14,G$24,$K$16,$K$18,$K$17,$K$19,$K$20)</f>
        <v>-63.01369863013698</v>
      </c>
      <c r="I32" s="19">
        <f>_XLL.LOANLIN($C32,$D$11,$D$16:$F$16,$D$17:$F$17,$D$13:$F$13,$D$14:$F$14,$K$13,$K$14,I$24,$K$16,$K$18,$K$17,$K$19,$K$20)</f>
        <v>5000</v>
      </c>
      <c r="J32" s="19">
        <f>_XLL.LOANLIN($C32,$D$11,$D$16:$F$16,$D$17:$F$17,$D$13:$F$13,$D$14:$F$14,$K$13,$K$14,J$24,$K$16,$K$18,$K$17,$K$19,$K$20)</f>
        <v>5000</v>
      </c>
    </row>
    <row r="33" spans="3:10" ht="12.75">
      <c r="C33" s="18">
        <f>_XLL.DPM(C32,$D$11)</f>
        <v>40087</v>
      </c>
      <c r="E33" s="19">
        <f>_XLL.LOANLIN($C33,$D$11,$D$16:$F$16,$D$17:$F$17,$D$13:$F$13,$D$14:$F$14,$K$13,$K$14,E$24,$K$16,$K$18,$K$17,$K$19,$K$20)</f>
        <v>0</v>
      </c>
      <c r="F33" s="19">
        <f>_XLL.LOANLIN($C33,$D$11,$D$16:$F$16,$D$17:$F$17,$D$13:$F$13,$D$14:$F$14,$K$13,$K$14,F$24,$K$16,$K$18,$K$17,$K$19,$K$20)</f>
        <v>-62.32876712328766</v>
      </c>
      <c r="G33" s="19">
        <f>_XLL.LOANLIN($C33,$D$11,$D$16:$F$16,$D$17:$F$17,$D$13:$F$13,$D$14:$F$14,$K$13,$K$14,G$24,$K$16,$K$18,$K$17,$K$19,$K$20)</f>
        <v>-62.32876712328766</v>
      </c>
      <c r="I33" s="19">
        <f>_XLL.LOANLIN($C33,$D$11,$D$16:$F$16,$D$17:$F$17,$D$13:$F$13,$D$14:$F$14,$K$13,$K$14,I$24,$K$16,$K$18,$K$17,$K$19,$K$20)</f>
        <v>5000</v>
      </c>
      <c r="J33" s="19">
        <f>_XLL.LOANLIN($C33,$D$11,$D$16:$F$16,$D$17:$F$17,$D$13:$F$13,$D$14:$F$14,$K$13,$K$14,J$24,$K$16,$K$18,$K$17,$K$19,$K$20)</f>
        <v>5000</v>
      </c>
    </row>
    <row r="34" spans="3:10" ht="12.75">
      <c r="C34" s="18">
        <f>_XLL.DPM(C33,$D$11)</f>
        <v>40179</v>
      </c>
      <c r="E34" s="19">
        <f>_XLL.LOANLIN($C34,$D$11,$D$16:$F$16,$D$17:$F$17,$D$13:$F$13,$D$14:$F$14,$K$13,$K$14,E$24,$K$16,$K$18,$K$17,$K$19,$K$20)</f>
        <v>-42.44249726177437</v>
      </c>
      <c r="F34" s="19">
        <f>_XLL.LOANLIN($C34,$D$11,$D$16:$F$16,$D$17:$F$17,$D$13:$F$13,$D$14:$F$14,$K$13,$K$14,F$24,$K$16,$K$18,$K$17,$K$19,$K$20)</f>
        <v>-61.64383561643836</v>
      </c>
      <c r="G34" s="19">
        <f>_XLL.LOANLIN($C34,$D$11,$D$16:$F$16,$D$17:$F$17,$D$13:$F$13,$D$14:$F$14,$K$13,$K$14,G$24,$K$16,$K$18,$K$17,$K$19,$K$20)</f>
        <v>-104.08633287821273</v>
      </c>
      <c r="I34" s="19">
        <f>_XLL.LOANLIN($C34,$D$11,$D$16:$F$16,$D$17:$F$17,$D$13:$F$13,$D$14:$F$14,$K$13,$K$14,I$24,$K$16,$K$18,$K$17,$K$19,$K$20)</f>
        <v>5000</v>
      </c>
      <c r="J34" s="19">
        <f>_XLL.LOANLIN($C34,$D$11,$D$16:$F$16,$D$17:$F$17,$D$13:$F$13,$D$14:$F$14,$K$13,$K$14,J$24,$K$16,$K$18,$K$17,$K$19,$K$20)</f>
        <v>4957.557502738226</v>
      </c>
    </row>
    <row r="35" spans="3:10" ht="12.75">
      <c r="C35" s="18">
        <f>_XLL.DPM(C34,$D$11)</f>
        <v>40269</v>
      </c>
      <c r="E35" s="19">
        <f>_XLL.LOANLIN($C35,$D$11,$D$16:$F$16,$D$17:$F$17,$D$13:$F$13,$D$14:$F$14,$K$13,$K$14,E$24,$K$16,$K$18,$K$17,$K$19,$K$20)</f>
        <v>-121.85104052573932</v>
      </c>
      <c r="F35" s="19">
        <f>_XLL.LOANLIN($C35,$D$11,$D$16:$F$16,$D$17:$F$17,$D$13:$F$13,$D$14:$F$14,$K$13,$K$14,F$24,$K$16,$K$18,$K$17,$K$19,$K$20)</f>
        <v>-61.978236732734175</v>
      </c>
      <c r="G35" s="19">
        <f>_XLL.LOANLIN($C35,$D$11,$D$16:$F$16,$D$17:$F$17,$D$13:$F$13,$D$14:$F$14,$K$13,$K$14,G$24,$K$16,$K$18,$K$17,$K$19,$K$20)</f>
        <v>-183.8292772584735</v>
      </c>
      <c r="I35" s="19">
        <f>_XLL.LOANLIN($C35,$D$11,$D$16:$F$16,$D$17:$F$17,$D$13:$F$13,$D$14:$F$14,$K$13,$K$14,I$24,$K$16,$K$18,$K$17,$K$19,$K$20)</f>
        <v>4957.557502738226</v>
      </c>
      <c r="J35" s="19">
        <f>_XLL.LOANLIN($C35,$D$11,$D$16:$F$16,$D$17:$F$17,$D$13:$F$13,$D$14:$F$14,$K$13,$K$14,J$24,$K$16,$K$18,$K$17,$K$19,$K$20)</f>
        <v>4835.706462212486</v>
      </c>
    </row>
    <row r="36" spans="3:10" ht="12.75">
      <c r="C36" s="18">
        <f>_XLL.DPM(C35,$D$11)</f>
        <v>40360</v>
      </c>
      <c r="E36" s="19">
        <f>_XLL.LOANLIN($C36,$D$11,$D$16:$F$16,$D$17:$F$17,$D$13:$F$13,$D$14:$F$14,$K$13,$K$14,E$24,$K$16,$K$18,$K$17,$K$19,$K$20)</f>
        <v>-125.95837897042716</v>
      </c>
      <c r="F36" s="19">
        <f>_XLL.LOANLIN($C36,$D$11,$D$16:$F$16,$D$17:$F$17,$D$13:$F$13,$D$14:$F$14,$K$13,$K$14,F$24,$K$16,$K$18,$K$17,$K$19,$K$20)</f>
        <v>-60.40825818841992</v>
      </c>
      <c r="G36" s="19">
        <f>_XLL.LOANLIN($C36,$D$11,$D$16:$F$16,$D$17:$F$17,$D$13:$F$13,$D$14:$F$14,$K$13,$K$14,G$24,$K$16,$K$18,$K$17,$K$19,$K$20)</f>
        <v>-186.36663715884708</v>
      </c>
      <c r="I36" s="19">
        <f>_XLL.LOANLIN($C36,$D$11,$D$16:$F$16,$D$17:$F$17,$D$13:$F$13,$D$14:$F$14,$K$13,$K$14,I$24,$K$16,$K$18,$K$17,$K$19,$K$20)</f>
        <v>4835.706462212486</v>
      </c>
      <c r="J36" s="19">
        <f>_XLL.LOANLIN($C36,$D$11,$D$16:$F$16,$D$17:$F$17,$D$13:$F$13,$D$14:$F$14,$K$13,$K$14,J$24,$K$16,$K$18,$K$17,$K$19,$K$20)</f>
        <v>4709.748083242059</v>
      </c>
    </row>
    <row r="37" spans="3:10" ht="12.75">
      <c r="C37" s="18">
        <f>_XLL.DPM(C36,$D$11)</f>
        <v>40452</v>
      </c>
      <c r="E37" s="19">
        <f>_XLL.LOANLIN($C37,$D$11,$D$16:$F$16,$D$17:$F$17,$D$13:$F$13,$D$14:$F$14,$K$13,$K$14,E$24,$K$16,$K$18,$K$17,$K$19,$K$20)</f>
        <v>-125.95837897042716</v>
      </c>
      <c r="F37" s="19">
        <f>_XLL.LOANLIN($C37,$D$11,$D$16:$F$16,$D$17:$F$17,$D$13:$F$13,$D$14:$F$14,$K$13,$K$14,F$24,$K$16,$K$18,$K$17,$K$19,$K$20)</f>
        <v>-58.187107083377086</v>
      </c>
      <c r="G37" s="19">
        <f>_XLL.LOANLIN($C37,$D$11,$D$16:$F$16,$D$17:$F$17,$D$13:$F$13,$D$14:$F$14,$K$13,$K$14,G$24,$K$16,$K$18,$K$17,$K$19,$K$20)</f>
        <v>-184.14548605380423</v>
      </c>
      <c r="I37" s="19">
        <f>_XLL.LOANLIN($C37,$D$11,$D$16:$F$16,$D$17:$F$17,$D$13:$F$13,$D$14:$F$14,$K$13,$K$14,I$24,$K$16,$K$18,$K$17,$K$19,$K$20)</f>
        <v>4709.748083242059</v>
      </c>
      <c r="J37" s="19">
        <f>_XLL.LOANLIN($C37,$D$11,$D$16:$F$16,$D$17:$F$17,$D$13:$F$13,$D$14:$F$14,$K$13,$K$14,J$24,$K$16,$K$18,$K$17,$K$19,$K$20)</f>
        <v>4583.789704271631</v>
      </c>
    </row>
    <row r="38" spans="3:10" ht="12.75">
      <c r="C38" s="18">
        <f>_XLL.DPM(C37,$D$11)</f>
        <v>40544</v>
      </c>
      <c r="E38" s="19">
        <f>_XLL.LOANLIN($C38,$D$11,$D$16:$F$16,$D$17:$F$17,$D$13:$F$13,$D$14:$F$14,$K$13,$K$14,E$24,$K$16,$K$18,$K$17,$K$19,$K$20)</f>
        <v>4826.886160122971</v>
      </c>
      <c r="F38" s="19">
        <f>_XLL.LOANLIN($C38,$D$11,$D$16:$F$16,$D$17:$F$17,$D$13:$F$13,$D$14:$F$14,$K$13,$K$14,F$24,$K$16,$K$18,$K$17,$K$19,$K$20)</f>
        <v>-96.42867859982894</v>
      </c>
      <c r="G38" s="19">
        <f>_XLL.LOANLIN($C38,$D$11,$D$16:$F$16,$D$17:$F$17,$D$13:$F$13,$D$14:$F$14,$K$13,$K$14,G$24,$K$16,$K$18,$K$17,$K$19,$K$20)</f>
        <v>4730.457481523142</v>
      </c>
      <c r="I38" s="19">
        <f>_XLL.LOANLIN($C38,$D$11,$D$16:$F$16,$D$17:$F$17,$D$13:$F$13,$D$14:$F$14,$K$13,$K$14,I$24,$K$16,$K$18,$K$17,$K$19,$K$20)</f>
        <v>4583.789704271631</v>
      </c>
      <c r="J38" s="19">
        <f>_XLL.LOANLIN($C38,$D$11,$D$16:$F$16,$D$17:$F$17,$D$13:$F$13,$D$14:$F$14,$K$13,$K$14,J$24,$K$16,$K$18,$K$17,$K$19,$K$20)</f>
        <v>9410.675864394601</v>
      </c>
    </row>
    <row r="39" spans="3:10" ht="12.75">
      <c r="C39" s="18">
        <f>_XLL.DPM(C38,$D$11)</f>
        <v>40634</v>
      </c>
      <c r="E39" s="19">
        <f>_XLL.LOANLIN($C39,$D$11,$D$16:$F$16,$D$17:$F$17,$D$13:$F$13,$D$14:$F$14,$K$13,$K$14,E$24,$K$16,$K$18,$K$17,$K$19,$K$20)</f>
        <v>-257.23284764469275</v>
      </c>
      <c r="F39" s="19">
        <f>_XLL.LOANLIN($C39,$D$11,$D$16:$F$16,$D$17:$F$17,$D$13:$F$13,$D$14:$F$14,$K$13,$K$14,F$24,$K$16,$K$18,$K$17,$K$19,$K$20)</f>
        <v>-117.54357319885995</v>
      </c>
      <c r="G39" s="19">
        <f>_XLL.LOANLIN($C39,$D$11,$D$16:$F$16,$D$17:$F$17,$D$13:$F$13,$D$14:$F$14,$K$13,$K$14,G$24,$K$16,$K$18,$K$17,$K$19,$K$20)</f>
        <v>-374.7764208435527</v>
      </c>
      <c r="I39" s="19">
        <f>_XLL.LOANLIN($C39,$D$11,$D$16:$F$16,$D$17:$F$17,$D$13:$F$13,$D$14:$F$14,$K$13,$K$14,I$24,$K$16,$K$18,$K$17,$K$19,$K$20)</f>
        <v>9410.675864394601</v>
      </c>
      <c r="J39" s="19">
        <f>_XLL.LOANLIN($C39,$D$11,$D$16:$F$16,$D$17:$F$17,$D$13:$F$13,$D$14:$F$14,$K$13,$K$14,J$24,$K$16,$K$18,$K$17,$K$19,$K$20)</f>
        <v>9153.443016749907</v>
      </c>
    </row>
    <row r="40" spans="3:10" ht="12.75">
      <c r="C40" s="18">
        <f>_XLL.DPM(C39,$D$11)</f>
        <v>40725</v>
      </c>
      <c r="E40" s="19">
        <f>_XLL.LOANLIN($C40,$D$11,$D$16:$F$16,$D$17:$F$17,$D$13:$F$13,$D$14:$F$14,$K$13,$K$14,E$24,$K$16,$K$18,$K$17,$K$19,$K$20)</f>
        <v>-265.90361779001944</v>
      </c>
      <c r="F40" s="19">
        <f>_XLL.LOANLIN($C40,$D$11,$D$16:$F$16,$D$17:$F$17,$D$13:$F$13,$D$14:$F$14,$K$13,$K$14,F$24,$K$16,$K$18,$K$17,$K$19,$K$20)</f>
        <v>-114.22928019034256</v>
      </c>
      <c r="G40" s="19">
        <f>_XLL.LOANLIN($C40,$D$11,$D$16:$F$16,$D$17:$F$17,$D$13:$F$13,$D$14:$F$14,$K$13,$K$14,G$24,$K$16,$K$18,$K$17,$K$19,$K$20)</f>
        <v>-380.13289798036203</v>
      </c>
      <c r="I40" s="19">
        <f>_XLL.LOANLIN($C40,$D$11,$D$16:$F$16,$D$17:$F$17,$D$13:$F$13,$D$14:$F$14,$K$13,$K$14,I$24,$K$16,$K$18,$K$17,$K$19,$K$20)</f>
        <v>9153.443016749907</v>
      </c>
      <c r="J40" s="19">
        <f>_XLL.LOANLIN($C40,$D$11,$D$16:$F$16,$D$17:$F$17,$D$13:$F$13,$D$14:$F$14,$K$13,$K$14,J$24,$K$16,$K$18,$K$17,$K$19,$K$20)</f>
        <v>8887.539398959885</v>
      </c>
    </row>
    <row r="41" spans="3:10" ht="12.75">
      <c r="C41" s="18">
        <f>_XLL.DPM(C40,$D$11)</f>
        <v>40817</v>
      </c>
      <c r="E41" s="19">
        <f>_XLL.LOANLIN($C41,$D$11,$D$16:$F$16,$D$17:$F$17,$D$13:$F$13,$D$14:$F$14,$K$13,$K$14,E$24,$K$16,$K$18,$K$17,$K$19,$K$20)</f>
        <v>-265.90361779001944</v>
      </c>
      <c r="F41" s="19">
        <f>_XLL.LOANLIN($C41,$D$11,$D$16:$F$16,$D$17:$F$17,$D$13:$F$13,$D$14:$F$14,$K$13,$K$14,F$24,$K$16,$K$18,$K$17,$K$19,$K$20)</f>
        <v>-109.68484641280554</v>
      </c>
      <c r="G41" s="19">
        <f>_XLL.LOANLIN($C41,$D$11,$D$16:$F$16,$D$17:$F$17,$D$13:$F$13,$D$14:$F$14,$K$13,$K$14,G$24,$K$16,$K$18,$K$17,$K$19,$K$20)</f>
        <v>-375.588464202825</v>
      </c>
      <c r="I41" s="19">
        <f>_XLL.LOANLIN($C41,$D$11,$D$16:$F$16,$D$17:$F$17,$D$13:$F$13,$D$14:$F$14,$K$13,$K$14,I$24,$K$16,$K$18,$K$17,$K$19,$K$20)</f>
        <v>8887.539398959885</v>
      </c>
      <c r="J41" s="19">
        <f>_XLL.LOANLIN($C41,$D$11,$D$16:$F$16,$D$17:$F$17,$D$13:$F$13,$D$14:$F$14,$K$13,$K$14,J$24,$K$16,$K$18,$K$17,$K$19,$K$20)</f>
        <v>8621.635781169864</v>
      </c>
    </row>
    <row r="42" spans="3:10" ht="12.75">
      <c r="C42" s="18">
        <f>_XLL.DPM(C41,$D$11)</f>
        <v>40909</v>
      </c>
      <c r="E42" s="19">
        <f>_XLL.LOANLIN($C42,$D$11,$D$16:$F$16,$D$17:$F$17,$D$13:$F$13,$D$14:$F$14,$K$13,$K$14,E$24,$K$16,$K$18,$K$17,$K$19,$K$20)</f>
        <v>-265.90361779001944</v>
      </c>
      <c r="F42" s="19">
        <f>_XLL.LOANLIN($C42,$D$11,$D$16:$F$16,$D$17:$F$17,$D$13:$F$13,$D$14:$F$14,$K$13,$K$14,F$24,$K$16,$K$18,$K$17,$K$19,$K$20)</f>
        <v>-106.40658263183269</v>
      </c>
      <c r="G42" s="19">
        <f>_XLL.LOANLIN($C42,$D$11,$D$16:$F$16,$D$17:$F$17,$D$13:$F$13,$D$14:$F$14,$K$13,$K$14,G$24,$K$16,$K$18,$K$17,$K$19,$K$20)</f>
        <v>-372.31020042185213</v>
      </c>
      <c r="I42" s="19">
        <f>_XLL.LOANLIN($C42,$D$11,$D$16:$F$16,$D$17:$F$17,$D$13:$F$13,$D$14:$F$14,$K$13,$K$14,I$24,$K$16,$K$18,$K$17,$K$19,$K$20)</f>
        <v>8621.635781169864</v>
      </c>
      <c r="J42" s="19">
        <f>_XLL.LOANLIN($C42,$D$11,$D$16:$F$16,$D$17:$F$17,$D$13:$F$13,$D$14:$F$14,$K$13,$K$14,J$24,$K$16,$K$18,$K$17,$K$19,$K$20)</f>
        <v>8355.732163379842</v>
      </c>
    </row>
    <row r="43" spans="3:10" ht="12.75">
      <c r="C43" s="18">
        <f>_XLL.DPM(C42,$D$11)</f>
        <v>41000</v>
      </c>
      <c r="E43" s="19">
        <f>_XLL.LOANLIN($C43,$D$11,$D$16:$F$16,$D$17:$F$17,$D$13:$F$13,$D$14:$F$14,$K$13,$K$14,E$24,$K$16,$K$18,$K$17,$K$19,$K$20)</f>
        <v>-260.1231043598017</v>
      </c>
      <c r="F43" s="19">
        <f>_XLL.LOANLIN($C43,$D$11,$D$16:$F$16,$D$17:$F$17,$D$13:$F$13,$D$14:$F$14,$K$13,$K$14,F$24,$K$16,$K$18,$K$17,$K$19,$K$20)</f>
        <v>-104.22424084913672</v>
      </c>
      <c r="G43" s="19">
        <f>_XLL.LOANLIN($C43,$D$11,$D$16:$F$16,$D$17:$F$17,$D$13:$F$13,$D$14:$F$14,$K$13,$K$14,G$24,$K$16,$K$18,$K$17,$K$19,$K$20)</f>
        <v>-364.3473452089384</v>
      </c>
      <c r="I43" s="19">
        <f>_XLL.LOANLIN($C43,$D$11,$D$16:$F$16,$D$17:$F$17,$D$13:$F$13,$D$14:$F$14,$K$13,$K$14,I$24,$K$16,$K$18,$K$17,$K$19,$K$20)</f>
        <v>8355.732163379842</v>
      </c>
      <c r="J43" s="19">
        <f>_XLL.LOANLIN($C43,$D$11,$D$16:$F$16,$D$17:$F$17,$D$13:$F$13,$D$14:$F$14,$K$13,$K$14,J$24,$K$16,$K$18,$K$17,$K$19,$K$20)</f>
        <v>8095.60905902004</v>
      </c>
    </row>
    <row r="44" spans="3:10" ht="12.75">
      <c r="C44" s="18">
        <f>_XLL.DPM(C43,$D$11)</f>
        <v>41091</v>
      </c>
      <c r="E44" s="19">
        <f>_XLL.LOANLIN($C44,$D$11,$D$16:$F$16,$D$17:$F$17,$D$13:$F$13,$D$14:$F$14,$K$13,$K$14,E$24,$K$16,$K$18,$K$17,$K$19,$K$20)</f>
        <v>-265.90361779001944</v>
      </c>
      <c r="F44" s="19">
        <f>_XLL.LOANLIN($C44,$D$11,$D$16:$F$16,$D$17:$F$17,$D$13:$F$13,$D$14:$F$14,$K$13,$K$14,F$24,$K$16,$K$18,$K$17,$K$19,$K$20)</f>
        <v>-100.8976741477196</v>
      </c>
      <c r="G44" s="19">
        <f>_XLL.LOANLIN($C44,$D$11,$D$16:$F$16,$D$17:$F$17,$D$13:$F$13,$D$14:$F$14,$K$13,$K$14,G$24,$K$16,$K$18,$K$17,$K$19,$K$20)</f>
        <v>-366.80129193773905</v>
      </c>
      <c r="I44" s="19">
        <f>_XLL.LOANLIN($C44,$D$11,$D$16:$F$16,$D$17:$F$17,$D$13:$F$13,$D$14:$F$14,$K$13,$K$14,I$24,$K$16,$K$18,$K$17,$K$19,$K$20)</f>
        <v>8095.60905902004</v>
      </c>
      <c r="J44" s="19">
        <f>_XLL.LOANLIN($C44,$D$11,$D$16:$F$16,$D$17:$F$17,$D$13:$F$13,$D$14:$F$14,$K$13,$K$14,J$24,$K$16,$K$18,$K$17,$K$19,$K$20)</f>
        <v>7829.705441230021</v>
      </c>
    </row>
    <row r="45" spans="3:10" ht="12.75">
      <c r="C45" s="18">
        <f>_XLL.DPM(C44,$D$11)</f>
        <v>41183</v>
      </c>
      <c r="E45" s="19">
        <f>_XLL.LOANLIN($C45,$D$11,$D$16:$F$16,$D$17:$F$17,$D$13:$F$13,$D$14:$F$14,$K$13,$K$14,E$24,$K$16,$K$18,$K$17,$K$19,$K$20)</f>
        <v>-265.90361779001944</v>
      </c>
      <c r="F45" s="19">
        <f>_XLL.LOANLIN($C45,$D$11,$D$16:$F$16,$D$17:$F$17,$D$13:$F$13,$D$14:$F$14,$K$13,$K$14,F$24,$K$16,$K$18,$K$17,$K$19,$K$20)</f>
        <v>-96.49814913151548</v>
      </c>
      <c r="G45" s="19">
        <f>_XLL.LOANLIN($C45,$D$11,$D$16:$F$16,$D$17:$F$17,$D$13:$F$13,$D$14:$F$14,$K$13,$K$14,G$24,$K$16,$K$18,$K$17,$K$19,$K$20)</f>
        <v>-362.4017669215349</v>
      </c>
      <c r="I45" s="19">
        <f>_XLL.LOANLIN($C45,$D$11,$D$16:$F$16,$D$17:$F$17,$D$13:$F$13,$D$14:$F$14,$K$13,$K$14,I$24,$K$16,$K$18,$K$17,$K$19,$K$20)</f>
        <v>7829.705441230021</v>
      </c>
      <c r="J45" s="19">
        <f>_XLL.LOANLIN($C45,$D$11,$D$16:$F$16,$D$17:$F$17,$D$13:$F$13,$D$14:$F$14,$K$13,$K$14,J$24,$K$16,$K$18,$K$17,$K$19,$K$20)</f>
        <v>7563.801823440002</v>
      </c>
    </row>
    <row r="46" spans="3:10" ht="12.75">
      <c r="C46" s="18">
        <f>_XLL.DPM(C45,$D$11)</f>
        <v>41275</v>
      </c>
      <c r="E46" s="19">
        <f>_XLL.LOANLIN($C46,$D$11,$D$16:$F$16,$D$17:$F$17,$D$13:$F$13,$D$14:$F$14,$K$13,$K$14,E$24,$K$16,$K$18,$K$17,$K$19,$K$20)</f>
        <v>-265.90361779001944</v>
      </c>
      <c r="F46" s="19">
        <f>_XLL.LOANLIN($C46,$D$11,$D$16:$F$16,$D$17:$F$17,$D$13:$F$13,$D$14:$F$14,$K$13,$K$14,F$24,$K$16,$K$18,$K$17,$K$19,$K$20)</f>
        <v>-92.20789957467711</v>
      </c>
      <c r="G46" s="19">
        <f>_XLL.LOANLIN($C46,$D$11,$D$16:$F$16,$D$17:$F$17,$D$13:$F$13,$D$14:$F$14,$K$13,$K$14,G$24,$K$16,$K$18,$K$17,$K$19,$K$20)</f>
        <v>-358.11151736469657</v>
      </c>
      <c r="I46" s="19">
        <f>_XLL.LOANLIN($C46,$D$11,$D$16:$F$16,$D$17:$F$17,$D$13:$F$13,$D$14:$F$14,$K$13,$K$14,I$24,$K$16,$K$18,$K$17,$K$19,$K$20)</f>
        <v>7563.801823440002</v>
      </c>
      <c r="J46" s="19">
        <f>_XLL.LOANLIN($C46,$D$11,$D$16:$F$16,$D$17:$F$17,$D$13:$F$13,$D$14:$F$14,$K$13,$K$14,J$24,$K$16,$K$18,$K$17,$K$19,$K$20)</f>
        <v>7297.8982056499835</v>
      </c>
    </row>
    <row r="47" spans="3:10" ht="12.75">
      <c r="C47" s="18">
        <f>_XLL.DPM(C46,$D$11)</f>
        <v>41365</v>
      </c>
      <c r="E47" s="19">
        <f>_XLL.LOANLIN($C47,$D$11,$D$16:$F$16,$D$17:$F$17,$D$13:$F$13,$D$14:$F$14,$K$13,$K$14,E$24,$K$16,$K$18,$K$17,$K$19,$K$20)</f>
        <v>-257.23284764469275</v>
      </c>
      <c r="F47" s="19">
        <f>_XLL.LOANLIN($C47,$D$11,$D$16:$F$16,$D$17:$F$17,$D$13:$F$13,$D$14:$F$14,$K$13,$K$14,F$24,$K$16,$K$18,$K$17,$K$19,$K$20)</f>
        <v>-90.91678626673601</v>
      </c>
      <c r="G47" s="19">
        <f>_XLL.LOANLIN($C47,$D$11,$D$16:$F$16,$D$17:$F$17,$D$13:$F$13,$D$14:$F$14,$K$13,$K$14,G$24,$K$16,$K$18,$K$17,$K$19,$K$20)</f>
        <v>-348.14963391142874</v>
      </c>
      <c r="I47" s="19">
        <f>_XLL.LOANLIN($C47,$D$11,$D$16:$F$16,$D$17:$F$17,$D$13:$F$13,$D$14:$F$14,$K$13,$K$14,I$24,$K$16,$K$18,$K$17,$K$19,$K$20)</f>
        <v>7297.8982056499835</v>
      </c>
      <c r="J47" s="19">
        <f>_XLL.LOANLIN($C47,$D$11,$D$16:$F$16,$D$17:$F$17,$D$13:$F$13,$D$14:$F$14,$K$13,$K$14,J$24,$K$16,$K$18,$K$17,$K$19,$K$20)</f>
        <v>7040.665358005292</v>
      </c>
    </row>
    <row r="48" spans="3:10" ht="12.75">
      <c r="C48" s="18">
        <f>_XLL.DPM(C47,$D$11)</f>
        <v>41456</v>
      </c>
      <c r="E48" s="19">
        <f>_XLL.LOANLIN($C48,$D$11,$D$16:$F$16,$D$17:$F$17,$D$13:$F$13,$D$14:$F$14,$K$13,$K$14,E$24,$K$16,$K$18,$K$17,$K$19,$K$20)</f>
        <v>-265.90361779001944</v>
      </c>
      <c r="F48" s="19">
        <f>_XLL.LOANLIN($C48,$D$11,$D$16:$F$16,$D$17:$F$17,$D$13:$F$13,$D$14:$F$14,$K$13,$K$14,F$24,$K$16,$K$18,$K$17,$K$19,$K$20)</f>
        <v>-87.60249325821866</v>
      </c>
      <c r="G48" s="19">
        <f>_XLL.LOANLIN($C48,$D$11,$D$16:$F$16,$D$17:$F$17,$D$13:$F$13,$D$14:$F$14,$K$13,$K$14,G$24,$K$16,$K$18,$K$17,$K$19,$K$20)</f>
        <v>-353.5061110482381</v>
      </c>
      <c r="I48" s="19">
        <f>_XLL.LOANLIN($C48,$D$11,$D$16:$F$16,$D$17:$F$17,$D$13:$F$13,$D$14:$F$14,$K$13,$K$14,I$24,$K$16,$K$18,$K$17,$K$19,$K$20)</f>
        <v>7040.665358005292</v>
      </c>
      <c r="J48" s="19">
        <f>_XLL.LOANLIN($C48,$D$11,$D$16:$F$16,$D$17:$F$17,$D$13:$F$13,$D$14:$F$14,$K$13,$K$14,J$24,$K$16,$K$18,$K$17,$K$19,$K$20)</f>
        <v>6774.761740215273</v>
      </c>
    </row>
    <row r="49" spans="3:10" ht="12.75">
      <c r="C49" s="18">
        <f>_XLL.DPM(C48,$D$11)</f>
        <v>41548</v>
      </c>
      <c r="E49" s="19">
        <f>_XLL.LOANLIN($C49,$D$11,$D$16:$F$16,$D$17:$F$17,$D$13:$F$13,$D$14:$F$14,$K$13,$K$14,E$24,$K$16,$K$18,$K$17,$K$19,$K$20)</f>
        <v>-265.90361779001944</v>
      </c>
      <c r="F49" s="19">
        <f>_XLL.LOANLIN($C49,$D$11,$D$16:$F$16,$D$17:$F$17,$D$13:$F$13,$D$14:$F$14,$K$13,$K$14,F$24,$K$16,$K$18,$K$17,$K$19,$K$20)</f>
        <v>-83.34748107776997</v>
      </c>
      <c r="G49" s="19">
        <f>_XLL.LOANLIN($C49,$D$11,$D$16:$F$16,$D$17:$F$17,$D$13:$F$13,$D$14:$F$14,$K$13,$K$14,G$24,$K$16,$K$18,$K$17,$K$19,$K$20)</f>
        <v>-349.25109886778944</v>
      </c>
      <c r="I49" s="19">
        <f>_XLL.LOANLIN($C49,$D$11,$D$16:$F$16,$D$17:$F$17,$D$13:$F$13,$D$14:$F$14,$K$13,$K$14,I$24,$K$16,$K$18,$K$17,$K$19,$K$20)</f>
        <v>6774.761740215273</v>
      </c>
      <c r="J49" s="19">
        <f>_XLL.LOANLIN($C49,$D$11,$D$16:$F$16,$D$17:$F$17,$D$13:$F$13,$D$14:$F$14,$K$13,$K$14,J$24,$K$16,$K$18,$K$17,$K$19,$K$20)</f>
        <v>6508.858122425254</v>
      </c>
    </row>
    <row r="50" spans="3:10" ht="12.75">
      <c r="C50" s="18">
        <f>_XLL.DPM(C49,$D$11)</f>
        <v>41640</v>
      </c>
      <c r="E50" s="19">
        <f>_XLL.LOANLIN($C50,$D$11,$D$16:$F$16,$D$17:$F$17,$D$13:$F$13,$D$14:$F$14,$K$13,$K$14,E$24,$K$16,$K$18,$K$17,$K$19,$K$20)</f>
        <v>-265.90361779001944</v>
      </c>
      <c r="F50" s="19">
        <f>_XLL.LOANLIN($C50,$D$11,$D$16:$F$16,$D$17:$F$17,$D$13:$F$13,$D$14:$F$14,$K$13,$K$14,F$24,$K$16,$K$18,$K$17,$K$19,$K$20)</f>
        <v>-79.20174435668707</v>
      </c>
      <c r="G50" s="19">
        <f>_XLL.LOANLIN($C50,$D$11,$D$16:$F$16,$D$17:$F$17,$D$13:$F$13,$D$14:$F$14,$K$13,$K$14,G$24,$K$16,$K$18,$K$17,$K$19,$K$20)</f>
        <v>-345.1053621467065</v>
      </c>
      <c r="I50" s="19">
        <f>_XLL.LOANLIN($C50,$D$11,$D$16:$F$16,$D$17:$F$17,$D$13:$F$13,$D$14:$F$14,$K$13,$K$14,I$24,$K$16,$K$18,$K$17,$K$19,$K$20)</f>
        <v>6508.858122425254</v>
      </c>
      <c r="J50" s="19">
        <f>_XLL.LOANLIN($C50,$D$11,$D$16:$F$16,$D$17:$F$17,$D$13:$F$13,$D$14:$F$14,$K$13,$K$14,J$24,$K$16,$K$18,$K$17,$K$19,$K$20)</f>
        <v>6242.954504635235</v>
      </c>
    </row>
    <row r="51" spans="3:10" ht="12.75">
      <c r="C51" s="18">
        <f>_XLL.DPM(C50,$D$11)</f>
        <v>41730</v>
      </c>
      <c r="E51" s="19">
        <f>_XLL.LOANLIN($C51,$D$11,$D$16:$F$16,$D$17:$F$17,$D$13:$F$13,$D$14:$F$14,$K$13,$K$14,E$24,$K$16,$K$18,$K$17,$K$19,$K$20)</f>
        <v>-257.23284764469275</v>
      </c>
      <c r="F51" s="19">
        <f>_XLL.LOANLIN($C51,$D$11,$D$16:$F$16,$D$17:$F$17,$D$13:$F$13,$D$14:$F$14,$K$13,$K$14,F$24,$K$16,$K$18,$K$17,$K$19,$K$20)</f>
        <v>-77.62160537723507</v>
      </c>
      <c r="G51" s="19">
        <f>_XLL.LOANLIN($C51,$D$11,$D$16:$F$16,$D$17:$F$17,$D$13:$F$13,$D$14:$F$14,$K$13,$K$14,G$24,$K$16,$K$18,$K$17,$K$19,$K$20)</f>
        <v>-334.85445302192784</v>
      </c>
      <c r="I51" s="19">
        <f>_XLL.LOANLIN($C51,$D$11,$D$16:$F$16,$D$17:$F$17,$D$13:$F$13,$D$14:$F$14,$K$13,$K$14,I$24,$K$16,$K$18,$K$17,$K$19,$K$20)</f>
        <v>6242.954504635235</v>
      </c>
      <c r="J51" s="19">
        <f>_XLL.LOANLIN($C51,$D$11,$D$16:$F$16,$D$17:$F$17,$D$13:$F$13,$D$14:$F$14,$K$13,$K$14,J$24,$K$16,$K$18,$K$17,$K$19,$K$20)</f>
        <v>5985.721656990543</v>
      </c>
    </row>
    <row r="52" spans="3:10" ht="12.75">
      <c r="C52" s="18">
        <f>_XLL.DPM(C51,$D$11)</f>
        <v>41821</v>
      </c>
      <c r="E52" s="19">
        <f>_XLL.LOANLIN($C52,$D$11,$D$16:$F$16,$D$17:$F$17,$D$13:$F$13,$D$14:$F$14,$K$13,$K$14,E$24,$K$16,$K$18,$K$17,$K$19,$K$20)</f>
        <v>-265.90361779001944</v>
      </c>
      <c r="F52" s="19">
        <f>_XLL.LOANLIN($C52,$D$11,$D$16:$F$16,$D$17:$F$17,$D$13:$F$13,$D$14:$F$14,$K$13,$K$14,F$24,$K$16,$K$18,$K$17,$K$19,$K$20)</f>
        <v>-74.30731236871772</v>
      </c>
      <c r="G52" s="19">
        <f>_XLL.LOANLIN($C52,$D$11,$D$16:$F$16,$D$17:$F$17,$D$13:$F$13,$D$14:$F$14,$K$13,$K$14,G$24,$K$16,$K$18,$K$17,$K$19,$K$20)</f>
        <v>-340.21093015873714</v>
      </c>
      <c r="I52" s="19">
        <f>_XLL.LOANLIN($C52,$D$11,$D$16:$F$16,$D$17:$F$17,$D$13:$F$13,$D$14:$F$14,$K$13,$K$14,I$24,$K$16,$K$18,$K$17,$K$19,$K$20)</f>
        <v>5985.721656990543</v>
      </c>
      <c r="J52" s="19">
        <f>_XLL.LOANLIN($C52,$D$11,$D$16:$F$16,$D$17:$F$17,$D$13:$F$13,$D$14:$F$14,$K$13,$K$14,J$24,$K$16,$K$18,$K$17,$K$19,$K$20)</f>
        <v>5719.818039200524</v>
      </c>
    </row>
    <row r="53" spans="3:10" ht="12.75">
      <c r="C53" s="18">
        <f>_XLL.DPM(C52,$D$11)</f>
        <v>41913</v>
      </c>
      <c r="E53" s="19">
        <f>_XLL.LOANLIN($C53,$D$11,$D$16:$F$16,$D$17:$F$17,$D$13:$F$13,$D$14:$F$14,$K$13,$K$14,E$24,$K$16,$K$18,$K$17,$K$19,$K$20)</f>
        <v>-265.90361779001944</v>
      </c>
      <c r="F53" s="19">
        <f>_XLL.LOANLIN($C53,$D$11,$D$16:$F$16,$D$17:$F$17,$D$13:$F$13,$D$14:$F$14,$K$13,$K$14,F$24,$K$16,$K$18,$K$17,$K$19,$K$20)</f>
        <v>-70.19681302402448</v>
      </c>
      <c r="G53" s="19">
        <f>_XLL.LOANLIN($C53,$D$11,$D$16:$F$16,$D$17:$F$17,$D$13:$F$13,$D$14:$F$14,$K$13,$K$14,G$24,$K$16,$K$18,$K$17,$K$19,$K$20)</f>
        <v>-336.10043081404393</v>
      </c>
      <c r="I53" s="19">
        <f>_XLL.LOANLIN($C53,$D$11,$D$16:$F$16,$D$17:$F$17,$D$13:$F$13,$D$14:$F$14,$K$13,$K$14,I$24,$K$16,$K$18,$K$17,$K$19,$K$20)</f>
        <v>5719.818039200524</v>
      </c>
      <c r="J53" s="19">
        <f>_XLL.LOANLIN($C53,$D$11,$D$16:$F$16,$D$17:$F$17,$D$13:$F$13,$D$14:$F$14,$K$13,$K$14,J$24,$K$16,$K$18,$K$17,$K$19,$K$20)</f>
        <v>5453.914421410505</v>
      </c>
    </row>
    <row r="54" spans="3:10" ht="12.75">
      <c r="C54" s="18">
        <f>_XLL.DPM(C53,$D$11)</f>
        <v>42005</v>
      </c>
      <c r="E54" s="19">
        <f>_XLL.LOANLIN($C54,$D$11,$D$16:$F$16,$D$17:$F$17,$D$13:$F$13,$D$14:$F$14,$K$13,$K$14,E$24,$K$16,$K$18,$K$17,$K$19,$K$20)</f>
        <v>-265.90361779001944</v>
      </c>
      <c r="F54" s="19">
        <f>_XLL.LOANLIN($C54,$D$11,$D$16:$F$16,$D$17:$F$17,$D$13:$F$13,$D$14:$F$14,$K$13,$K$14,F$24,$K$16,$K$18,$K$17,$K$19,$K$20)</f>
        <v>-66.19558913869702</v>
      </c>
      <c r="G54" s="19">
        <f>_XLL.LOANLIN($C54,$D$11,$D$16:$F$16,$D$17:$F$17,$D$13:$F$13,$D$14:$F$14,$K$13,$K$14,G$24,$K$16,$K$18,$K$17,$K$19,$K$20)</f>
        <v>-332.09920692871646</v>
      </c>
      <c r="I54" s="19">
        <f>_XLL.LOANLIN($C54,$D$11,$D$16:$F$16,$D$17:$F$17,$D$13:$F$13,$D$14:$F$14,$K$13,$K$14,I$24,$K$16,$K$18,$K$17,$K$19,$K$20)</f>
        <v>5453.914421410505</v>
      </c>
      <c r="J54" s="19">
        <f>_XLL.LOANLIN($C54,$D$11,$D$16:$F$16,$D$17:$F$17,$D$13:$F$13,$D$14:$F$14,$K$13,$K$14,J$24,$K$16,$K$18,$K$17,$K$19,$K$20)</f>
        <v>5188.0108036204865</v>
      </c>
    </row>
    <row r="55" spans="3:10" ht="12.75">
      <c r="C55" s="18">
        <f>_XLL.DPM(C54,$D$11)</f>
        <v>42095</v>
      </c>
      <c r="E55" s="19">
        <f>_XLL.LOANLIN($C55,$D$11,$D$16:$F$16,$D$17:$F$17,$D$13:$F$13,$D$14:$F$14,$K$13,$K$14,E$24,$K$16,$K$18,$K$17,$K$19,$K$20)</f>
        <v>-257.23284764469275</v>
      </c>
      <c r="F55" s="19">
        <f>_XLL.LOANLIN($C55,$D$11,$D$16:$F$16,$D$17:$F$17,$D$13:$F$13,$D$14:$F$14,$K$13,$K$14,F$24,$K$16,$K$18,$K$17,$K$19,$K$20)</f>
        <v>-64.32642448773413</v>
      </c>
      <c r="G55" s="19">
        <f>_XLL.LOANLIN($C55,$D$11,$D$16:$F$16,$D$17:$F$17,$D$13:$F$13,$D$14:$F$14,$K$13,$K$14,G$24,$K$16,$K$18,$K$17,$K$19,$K$20)</f>
        <v>-321.5592721324269</v>
      </c>
      <c r="I55" s="19">
        <f>_XLL.LOANLIN($C55,$D$11,$D$16:$F$16,$D$17:$F$17,$D$13:$F$13,$D$14:$F$14,$K$13,$K$14,I$24,$K$16,$K$18,$K$17,$K$19,$K$20)</f>
        <v>5188.0108036204865</v>
      </c>
      <c r="J55" s="19">
        <f>_XLL.LOANLIN($C55,$D$11,$D$16:$F$16,$D$17:$F$17,$D$13:$F$13,$D$14:$F$14,$K$13,$K$14,J$24,$K$16,$K$18,$K$17,$K$19,$K$20)</f>
        <v>4930.777955975795</v>
      </c>
    </row>
    <row r="56" spans="3:10" ht="12.75">
      <c r="C56" s="18">
        <f>_XLL.DPM(C55,$D$11)</f>
        <v>42186</v>
      </c>
      <c r="E56" s="19">
        <f>_XLL.LOANLIN($C56,$D$11,$D$16:$F$16,$D$17:$F$17,$D$13:$F$13,$D$14:$F$14,$K$13,$K$14,E$24,$K$16,$K$18,$K$17,$K$19,$K$20)</f>
        <v>-265.90361779001944</v>
      </c>
      <c r="F56" s="19">
        <f>_XLL.LOANLIN($C56,$D$11,$D$16:$F$16,$D$17:$F$17,$D$13:$F$13,$D$14:$F$14,$K$13,$K$14,F$24,$K$16,$K$18,$K$17,$K$19,$K$20)</f>
        <v>-61.012131479216784</v>
      </c>
      <c r="G56" s="19">
        <f>_XLL.LOANLIN($C56,$D$11,$D$16:$F$16,$D$17:$F$17,$D$13:$F$13,$D$14:$F$14,$K$13,$K$14,G$24,$K$16,$K$18,$K$17,$K$19,$K$20)</f>
        <v>-326.91574926923624</v>
      </c>
      <c r="I56" s="19">
        <f>_XLL.LOANLIN($C56,$D$11,$D$16:$F$16,$D$17:$F$17,$D$13:$F$13,$D$14:$F$14,$K$13,$K$14,I$24,$K$16,$K$18,$K$17,$K$19,$K$20)</f>
        <v>4930.777955975795</v>
      </c>
      <c r="J56" s="19">
        <f>_XLL.LOANLIN($C56,$D$11,$D$16:$F$16,$D$17:$F$17,$D$13:$F$13,$D$14:$F$14,$K$13,$K$14,J$24,$K$16,$K$18,$K$17,$K$19,$K$20)</f>
        <v>4664.874338185776</v>
      </c>
    </row>
    <row r="57" spans="3:10" ht="12.75">
      <c r="C57" s="18">
        <f>_XLL.DPM(C56,$D$11)</f>
        <v>42278</v>
      </c>
      <c r="E57" s="19">
        <f>_XLL.LOANLIN($C57,$D$11,$D$16:$F$16,$D$17:$F$17,$D$13:$F$13,$D$14:$F$14,$K$13,$K$14,E$24,$K$16,$K$18,$K$17,$K$19,$K$20)</f>
        <v>-265.90361779001944</v>
      </c>
      <c r="F57" s="19">
        <f>_XLL.LOANLIN($C57,$D$11,$D$16:$F$16,$D$17:$F$17,$D$13:$F$13,$D$14:$F$14,$K$13,$K$14,F$24,$K$16,$K$18,$K$17,$K$19,$K$20)</f>
        <v>-57.04614497027899</v>
      </c>
      <c r="G57" s="19">
        <f>_XLL.LOANLIN($C57,$D$11,$D$16:$F$16,$D$17:$F$17,$D$13:$F$13,$D$14:$F$14,$K$13,$K$14,G$24,$K$16,$K$18,$K$17,$K$19,$K$20)</f>
        <v>-322.9497627602984</v>
      </c>
      <c r="I57" s="19">
        <f>_XLL.LOANLIN($C57,$D$11,$D$16:$F$16,$D$17:$F$17,$D$13:$F$13,$D$14:$F$14,$K$13,$K$14,I$24,$K$16,$K$18,$K$17,$K$19,$K$20)</f>
        <v>4664.874338185776</v>
      </c>
      <c r="J57" s="19">
        <f>_XLL.LOANLIN($C57,$D$11,$D$16:$F$16,$D$17:$F$17,$D$13:$F$13,$D$14:$F$14,$K$13,$K$14,J$24,$K$16,$K$18,$K$17,$K$19,$K$20)</f>
        <v>4398.970720395757</v>
      </c>
    </row>
    <row r="58" spans="3:10" ht="12.75">
      <c r="C58" s="18">
        <f>_XLL.DPM(C57,$D$11)</f>
        <v>42370</v>
      </c>
      <c r="E58" s="19">
        <f>_XLL.LOANLIN($C58,$D$11,$D$16:$F$16,$D$17:$F$17,$D$13:$F$13,$D$14:$F$14,$K$13,$K$14,E$24,$K$16,$K$18,$K$17,$K$19,$K$20)</f>
        <v>-265.90361779001944</v>
      </c>
      <c r="F58" s="19">
        <f>_XLL.LOANLIN($C58,$D$11,$D$16:$F$16,$D$17:$F$17,$D$13:$F$13,$D$14:$F$14,$K$13,$K$14,F$24,$K$16,$K$18,$K$17,$K$19,$K$20)</f>
        <v>-53.76788118930616</v>
      </c>
      <c r="G58" s="19">
        <f>_XLL.LOANLIN($C58,$D$11,$D$16:$F$16,$D$17:$F$17,$D$13:$F$13,$D$14:$F$14,$K$13,$K$14,G$24,$K$16,$K$18,$K$17,$K$19,$K$20)</f>
        <v>-319.6714989793256</v>
      </c>
      <c r="I58" s="19">
        <f>_XLL.LOANLIN($C58,$D$11,$D$16:$F$16,$D$17:$F$17,$D$13:$F$13,$D$14:$F$14,$K$13,$K$14,I$24,$K$16,$K$18,$K$17,$K$19,$K$20)</f>
        <v>4398.970720395757</v>
      </c>
      <c r="J58" s="19">
        <f>_XLL.LOANLIN($C58,$D$11,$D$16:$F$16,$D$17:$F$17,$D$13:$F$13,$D$14:$F$14,$K$13,$K$14,J$24,$K$16,$K$18,$K$17,$K$19,$K$20)</f>
        <v>4133.067102605738</v>
      </c>
    </row>
    <row r="59" spans="3:10" ht="12.75">
      <c r="C59" s="18">
        <f>_XLL.DPM(C58,$D$11)</f>
        <v>42461</v>
      </c>
      <c r="E59" s="19">
        <f>_XLL.LOANLIN($C59,$D$11,$D$16:$F$16,$D$17:$F$17,$D$13:$F$13,$D$14:$F$14,$K$13,$K$14,E$24,$K$16,$K$18,$K$17,$K$19,$K$20)</f>
        <v>-260.1231043598017</v>
      </c>
      <c r="F59" s="19">
        <f>_XLL.LOANLIN($C59,$D$11,$D$16:$F$16,$D$17:$F$17,$D$13:$F$13,$D$14:$F$14,$K$13,$K$14,F$24,$K$16,$K$18,$K$17,$K$19,$K$20)</f>
        <v>-51.00709213801103</v>
      </c>
      <c r="G59" s="19">
        <f>_XLL.LOANLIN($C59,$D$11,$D$16:$F$16,$D$17:$F$17,$D$13:$F$13,$D$14:$F$14,$K$13,$K$14,G$24,$K$16,$K$18,$K$17,$K$19,$K$20)</f>
        <v>-311.13019649781273</v>
      </c>
      <c r="I59" s="19">
        <f>_XLL.LOANLIN($C59,$D$11,$D$16:$F$16,$D$17:$F$17,$D$13:$F$13,$D$14:$F$14,$K$13,$K$14,I$24,$K$16,$K$18,$K$17,$K$19,$K$20)</f>
        <v>4133.067102605738</v>
      </c>
      <c r="J59" s="19">
        <f>_XLL.LOANLIN($C59,$D$11,$D$16:$F$16,$D$17:$F$17,$D$13:$F$13,$D$14:$F$14,$K$13,$K$14,J$24,$K$16,$K$18,$K$17,$K$19,$K$20)</f>
        <v>3872.943998245936</v>
      </c>
    </row>
    <row r="60" spans="3:10" ht="12.75">
      <c r="C60" s="18">
        <f>_XLL.DPM(C59,$D$11)</f>
        <v>42552</v>
      </c>
      <c r="E60" s="19">
        <f>_XLL.LOANLIN($C60,$D$11,$D$16:$F$16,$D$17:$F$17,$D$13:$F$13,$D$14:$F$14,$K$13,$K$14,E$24,$K$16,$K$18,$K$17,$K$19,$K$20)</f>
        <v>-265.90361779001944</v>
      </c>
      <c r="F60" s="19">
        <f>_XLL.LOANLIN($C60,$D$11,$D$16:$F$16,$D$17:$F$17,$D$13:$F$13,$D$14:$F$14,$K$13,$K$14,F$24,$K$16,$K$18,$K$17,$K$19,$K$20)</f>
        <v>-47.68052543659391</v>
      </c>
      <c r="G60" s="19">
        <f>_XLL.LOANLIN($C60,$D$11,$D$16:$F$16,$D$17:$F$17,$D$13:$F$13,$D$14:$F$14,$K$13,$K$14,G$24,$K$16,$K$18,$K$17,$K$19,$K$20)</f>
        <v>-313.5841432266134</v>
      </c>
      <c r="I60" s="19">
        <f>_XLL.LOANLIN($C60,$D$11,$D$16:$F$16,$D$17:$F$17,$D$13:$F$13,$D$14:$F$14,$K$13,$K$14,I$24,$K$16,$K$18,$K$17,$K$19,$K$20)</f>
        <v>3872.943998245936</v>
      </c>
      <c r="J60" s="19">
        <f>_XLL.LOANLIN($C60,$D$11,$D$16:$F$16,$D$17:$F$17,$D$13:$F$13,$D$14:$F$14,$K$13,$K$14,J$24,$K$16,$K$18,$K$17,$K$19,$K$20)</f>
        <v>3607.040380455917</v>
      </c>
    </row>
    <row r="61" spans="3:10" ht="12.75">
      <c r="C61" s="18">
        <f>_XLL.DPM(C60,$D$11)</f>
        <v>42644</v>
      </c>
      <c r="E61" s="19">
        <f>_XLL.LOANLIN($C61,$D$11,$D$16:$F$16,$D$17:$F$17,$D$13:$F$13,$D$14:$F$14,$K$13,$K$14,E$24,$K$16,$K$18,$K$17,$K$19,$K$20)</f>
        <v>-265.90361779001944</v>
      </c>
      <c r="F61" s="19">
        <f>_XLL.LOANLIN($C61,$D$11,$D$16:$F$16,$D$17:$F$17,$D$13:$F$13,$D$14:$F$14,$K$13,$K$14,F$24,$K$16,$K$18,$K$17,$K$19,$K$20)</f>
        <v>-43.859447688988965</v>
      </c>
      <c r="G61" s="19">
        <f>_XLL.LOANLIN($C61,$D$11,$D$16:$F$16,$D$17:$F$17,$D$13:$F$13,$D$14:$F$14,$K$13,$K$14,G$24,$K$16,$K$18,$K$17,$K$19,$K$20)</f>
        <v>-309.7630654790084</v>
      </c>
      <c r="I61" s="19">
        <f>_XLL.LOANLIN($C61,$D$11,$D$16:$F$16,$D$17:$F$17,$D$13:$F$13,$D$14:$F$14,$K$13,$K$14,I$24,$K$16,$K$18,$K$17,$K$19,$K$20)</f>
        <v>3607.040380455917</v>
      </c>
      <c r="J61" s="19">
        <f>_XLL.LOANLIN($C61,$D$11,$D$16:$F$16,$D$17:$F$17,$D$13:$F$13,$D$14:$F$14,$K$13,$K$14,J$24,$K$16,$K$18,$K$17,$K$19,$K$20)</f>
        <v>3341.1367626658975</v>
      </c>
    </row>
    <row r="62" spans="3:10" ht="12.75">
      <c r="C62" s="18">
        <f>_XLL.DPM(C61,$D$11)</f>
        <v>42736</v>
      </c>
      <c r="E62" s="19">
        <f>_XLL.LOANLIN($C62,$D$11,$D$16:$F$16,$D$17:$F$17,$D$13:$F$13,$D$14:$F$14,$K$13,$K$14,E$24,$K$16,$K$18,$K$17,$K$19,$K$20)</f>
        <v>-265.90361779001944</v>
      </c>
      <c r="F62" s="19">
        <f>_XLL.LOANLIN($C62,$D$11,$D$16:$F$16,$D$17:$F$17,$D$13:$F$13,$D$14:$F$14,$K$13,$K$14,F$24,$K$16,$K$18,$K$17,$K$19,$K$20)</f>
        <v>-40.147645400749795</v>
      </c>
      <c r="G62" s="19">
        <f>_XLL.LOANLIN($C62,$D$11,$D$16:$F$16,$D$17:$F$17,$D$13:$F$13,$D$14:$F$14,$K$13,$K$14,G$24,$K$16,$K$18,$K$17,$K$19,$K$20)</f>
        <v>-306.05126319076925</v>
      </c>
      <c r="I62" s="19">
        <f>_XLL.LOANLIN($C62,$D$11,$D$16:$F$16,$D$17:$F$17,$D$13:$F$13,$D$14:$F$14,$K$13,$K$14,I$24,$K$16,$K$18,$K$17,$K$19,$K$20)</f>
        <v>3341.1367626658975</v>
      </c>
      <c r="J62" s="19">
        <f>_XLL.LOANLIN($C62,$D$11,$D$16:$F$16,$D$17:$F$17,$D$13:$F$13,$D$14:$F$14,$K$13,$K$14,J$24,$K$16,$K$18,$K$17,$K$19,$K$20)</f>
        <v>3075.233144875878</v>
      </c>
    </row>
    <row r="63" spans="3:10" ht="12.75">
      <c r="C63" s="18">
        <f>_XLL.DPM(C62,$D$11)</f>
        <v>42826</v>
      </c>
      <c r="E63" s="19">
        <f>_XLL.LOANLIN($C63,$D$11,$D$16:$F$16,$D$17:$F$17,$D$13:$F$13,$D$14:$F$14,$K$13,$K$14,E$24,$K$16,$K$18,$K$17,$K$19,$K$20)</f>
        <v>-257.23284764469275</v>
      </c>
      <c r="F63" s="19">
        <f>_XLL.LOANLIN($C63,$D$11,$D$16:$F$16,$D$17:$F$17,$D$13:$F$13,$D$14:$F$14,$K$13,$K$14,F$24,$K$16,$K$18,$K$17,$K$19,$K$20)</f>
        <v>-37.69963755561029</v>
      </c>
      <c r="G63" s="19">
        <f>_XLL.LOANLIN($C63,$D$11,$D$16:$F$16,$D$17:$F$17,$D$13:$F$13,$D$14:$F$14,$K$13,$K$14,G$24,$K$16,$K$18,$K$17,$K$19,$K$20)</f>
        <v>-294.93248520030306</v>
      </c>
      <c r="I63" s="19">
        <f>_XLL.LOANLIN($C63,$D$11,$D$16:$F$16,$D$17:$F$17,$D$13:$F$13,$D$14:$F$14,$K$13,$K$14,I$24,$K$16,$K$18,$K$17,$K$19,$K$20)</f>
        <v>3075.233144875878</v>
      </c>
      <c r="J63" s="19">
        <f>_XLL.LOANLIN($C63,$D$11,$D$16:$F$16,$D$17:$F$17,$D$13:$F$13,$D$14:$F$14,$K$13,$K$14,J$24,$K$16,$K$18,$K$17,$K$19,$K$20)</f>
        <v>2818.0002972311854</v>
      </c>
    </row>
    <row r="64" spans="3:10" ht="12.75">
      <c r="C64" s="18">
        <f>_XLL.DPM(C63,$D$11)</f>
        <v>42917</v>
      </c>
      <c r="E64" s="19">
        <f>_XLL.LOANLIN($C64,$D$11,$D$16:$F$16,$D$17:$F$17,$D$13:$F$13,$D$14:$F$14,$K$13,$K$14,E$24,$K$16,$K$18,$K$17,$K$19,$K$20)</f>
        <v>-265.90361779001944</v>
      </c>
      <c r="F64" s="19">
        <f>_XLL.LOANLIN($C64,$D$11,$D$16:$F$16,$D$17:$F$17,$D$13:$F$13,$D$14:$F$14,$K$13,$K$14,F$24,$K$16,$K$18,$K$17,$K$19,$K$20)</f>
        <v>-34.38534454709294</v>
      </c>
      <c r="G64" s="19">
        <f>_XLL.LOANLIN($C64,$D$11,$D$16:$F$16,$D$17:$F$17,$D$13:$F$13,$D$14:$F$14,$K$13,$K$14,G$24,$K$16,$K$18,$K$17,$K$19,$K$20)</f>
        <v>-300.28896233711237</v>
      </c>
      <c r="I64" s="19">
        <f>_XLL.LOANLIN($C64,$D$11,$D$16:$F$16,$D$17:$F$17,$D$13:$F$13,$D$14:$F$14,$K$13,$K$14,I$24,$K$16,$K$18,$K$17,$K$19,$K$20)</f>
        <v>2818.0002972311854</v>
      </c>
      <c r="J64" s="19">
        <f>_XLL.LOANLIN($C64,$D$11,$D$16:$F$16,$D$17:$F$17,$D$13:$F$13,$D$14:$F$14,$K$13,$K$14,J$24,$K$16,$K$18,$K$17,$K$19,$K$20)</f>
        <v>2552.096679441166</v>
      </c>
    </row>
    <row r="65" spans="3:10" ht="12.75">
      <c r="C65" s="18">
        <f>_XLL.DPM(C64,$D$11)</f>
        <v>43009</v>
      </c>
      <c r="E65" s="19">
        <f>_XLL.LOANLIN($C65,$D$11,$D$16:$F$16,$D$17:$F$17,$D$13:$F$13,$D$14:$F$14,$K$13,$K$14,E$24,$K$16,$K$18,$K$17,$K$19,$K$20)</f>
        <v>-265.90361779001944</v>
      </c>
      <c r="F65" s="19">
        <f>_XLL.LOANLIN($C65,$D$11,$D$16:$F$16,$D$17:$F$17,$D$13:$F$13,$D$14:$F$14,$K$13,$K$14,F$24,$K$16,$K$18,$K$17,$K$19,$K$20)</f>
        <v>-30.708779635243445</v>
      </c>
      <c r="G65" s="19">
        <f>_XLL.LOANLIN($C65,$D$11,$D$16:$F$16,$D$17:$F$17,$D$13:$F$13,$D$14:$F$14,$K$13,$K$14,G$24,$K$16,$K$18,$K$17,$K$19,$K$20)</f>
        <v>-296.6123974252629</v>
      </c>
      <c r="I65" s="19">
        <f>_XLL.LOANLIN($C65,$D$11,$D$16:$F$16,$D$17:$F$17,$D$13:$F$13,$D$14:$F$14,$K$13,$K$14,I$24,$K$16,$K$18,$K$17,$K$19,$K$20)</f>
        <v>2552.096679441166</v>
      </c>
      <c r="J65" s="19">
        <f>_XLL.LOANLIN($C65,$D$11,$D$16:$F$16,$D$17:$F$17,$D$13:$F$13,$D$14:$F$14,$K$13,$K$14,J$24,$K$16,$K$18,$K$17,$K$19,$K$20)</f>
        <v>2286.1930616511468</v>
      </c>
    </row>
    <row r="66" spans="3:10" ht="12.75">
      <c r="C66" s="18">
        <f>_XLL.DPM(C65,$D$11)</f>
        <v>43101</v>
      </c>
      <c r="E66" s="19">
        <f>_XLL.LOANLIN($C66,$D$11,$D$16:$F$16,$D$17:$F$17,$D$13:$F$13,$D$14:$F$14,$K$13,$K$14,E$24,$K$16,$K$18,$K$17,$K$19,$K$20)</f>
        <v>-265.90361779001944</v>
      </c>
      <c r="F66" s="19">
        <f>_XLL.LOANLIN($C66,$D$11,$D$16:$F$16,$D$17:$F$17,$D$13:$F$13,$D$14:$F$14,$K$13,$K$14,F$24,$K$16,$K$18,$K$17,$K$19,$K$20)</f>
        <v>-27.141490182759718</v>
      </c>
      <c r="G66" s="19">
        <f>_XLL.LOANLIN($C66,$D$11,$D$16:$F$16,$D$17:$F$17,$D$13:$F$13,$D$14:$F$14,$K$13,$K$14,G$24,$K$16,$K$18,$K$17,$K$19,$K$20)</f>
        <v>-293.04510797277914</v>
      </c>
      <c r="I66" s="19">
        <f>_XLL.LOANLIN($C66,$D$11,$D$16:$F$16,$D$17:$F$17,$D$13:$F$13,$D$14:$F$14,$K$13,$K$14,I$24,$K$16,$K$18,$K$17,$K$19,$K$20)</f>
        <v>2286.1930616511468</v>
      </c>
      <c r="J66" s="19">
        <f>_XLL.LOANLIN($C66,$D$11,$D$16:$F$16,$D$17:$F$17,$D$13:$F$13,$D$14:$F$14,$K$13,$K$14,J$24,$K$16,$K$18,$K$17,$K$19,$K$20)</f>
        <v>2020.2894438611272</v>
      </c>
    </row>
    <row r="67" spans="3:10" ht="12.75">
      <c r="C67" s="18">
        <f>_XLL.DPM(C66,$D$11)</f>
        <v>43191</v>
      </c>
      <c r="E67" s="19">
        <f>_XLL.LOANLIN($C67,$D$11,$D$16:$F$16,$D$17:$F$17,$D$13:$F$13,$D$14:$F$14,$K$13,$K$14,E$24,$K$16,$K$18,$K$17,$K$19,$K$20)</f>
        <v>-257.23284764469275</v>
      </c>
      <c r="F67" s="19">
        <f>_XLL.LOANLIN($C67,$D$11,$D$16:$F$16,$D$17:$F$17,$D$13:$F$13,$D$14:$F$14,$K$13,$K$14,F$24,$K$16,$K$18,$K$17,$K$19,$K$20)</f>
        <v>-24.40445666610932</v>
      </c>
      <c r="G67" s="19">
        <f>_XLL.LOANLIN($C67,$D$11,$D$16:$F$16,$D$17:$F$17,$D$13:$F$13,$D$14:$F$14,$K$13,$K$14,G$24,$K$16,$K$18,$K$17,$K$19,$K$20)</f>
        <v>-281.63730431080205</v>
      </c>
      <c r="I67" s="19">
        <f>_XLL.LOANLIN($C67,$D$11,$D$16:$F$16,$D$17:$F$17,$D$13:$F$13,$D$14:$F$14,$K$13,$K$14,I$24,$K$16,$K$18,$K$17,$K$19,$K$20)</f>
        <v>2020.2894438611272</v>
      </c>
      <c r="J67" s="19">
        <f>_XLL.LOANLIN($C67,$D$11,$D$16:$F$16,$D$17:$F$17,$D$13:$F$13,$D$14:$F$14,$K$13,$K$14,J$24,$K$16,$K$18,$K$17,$K$19,$K$20)</f>
        <v>1763.0565962164344</v>
      </c>
    </row>
    <row r="68" spans="3:10" ht="12.75">
      <c r="C68" s="18">
        <f>_XLL.DPM(C67,$D$11)</f>
        <v>43282</v>
      </c>
      <c r="E68" s="19">
        <f>_XLL.LOANLIN($C68,$D$11,$D$16:$F$16,$D$17:$F$17,$D$13:$F$13,$D$14:$F$14,$K$13,$K$14,E$24,$K$16,$K$18,$K$17,$K$19,$K$20)</f>
        <v>-265.90361779001944</v>
      </c>
      <c r="F68" s="19">
        <f>_XLL.LOANLIN($C68,$D$11,$D$16:$F$16,$D$17:$F$17,$D$13:$F$13,$D$14:$F$14,$K$13,$K$14,F$24,$K$16,$K$18,$K$17,$K$19,$K$20)</f>
        <v>-21.090163657591965</v>
      </c>
      <c r="G68" s="19">
        <f>_XLL.LOANLIN($C68,$D$11,$D$16:$F$16,$D$17:$F$17,$D$13:$F$13,$D$14:$F$14,$K$13,$K$14,G$24,$K$16,$K$18,$K$17,$K$19,$K$20)</f>
        <v>-286.9937814476114</v>
      </c>
      <c r="I68" s="19">
        <f>_XLL.LOANLIN($C68,$D$11,$D$16:$F$16,$D$17:$F$17,$D$13:$F$13,$D$14:$F$14,$K$13,$K$14,I$24,$K$16,$K$18,$K$17,$K$19,$K$20)</f>
        <v>1763.0565962164344</v>
      </c>
      <c r="J68" s="19">
        <f>_XLL.LOANLIN($C68,$D$11,$D$16:$F$16,$D$17:$F$17,$D$13:$F$13,$D$14:$F$14,$K$13,$K$14,J$24,$K$16,$K$18,$K$17,$K$19,$K$20)</f>
        <v>1497.1529784264148</v>
      </c>
    </row>
    <row r="69" spans="3:10" ht="12.75">
      <c r="C69" s="18">
        <f>_XLL.DPM(C68,$D$11)</f>
        <v>43374</v>
      </c>
      <c r="E69" s="19">
        <f>_XLL.LOANLIN($C69,$D$11,$D$16:$F$16,$D$17:$F$17,$D$13:$F$13,$D$14:$F$14,$K$13,$K$14,E$24,$K$16,$K$18,$K$17,$K$19,$K$20)</f>
        <v>-265.90361779001944</v>
      </c>
      <c r="F69" s="19">
        <f>_XLL.LOANLIN($C69,$D$11,$D$16:$F$16,$D$17:$F$17,$D$13:$F$13,$D$14:$F$14,$K$13,$K$14,F$24,$K$16,$K$18,$K$17,$K$19,$K$20)</f>
        <v>-17.558111581497915</v>
      </c>
      <c r="G69" s="19">
        <f>_XLL.LOANLIN($C69,$D$11,$D$16:$F$16,$D$17:$F$17,$D$13:$F$13,$D$14:$F$14,$K$13,$K$14,G$24,$K$16,$K$18,$K$17,$K$19,$K$20)</f>
        <v>-283.4617293715174</v>
      </c>
      <c r="I69" s="19">
        <f>_XLL.LOANLIN($C69,$D$11,$D$16:$F$16,$D$17:$F$17,$D$13:$F$13,$D$14:$F$14,$K$13,$K$14,I$24,$K$16,$K$18,$K$17,$K$19,$K$20)</f>
        <v>1497.1529784264148</v>
      </c>
      <c r="J69" s="19">
        <f>_XLL.LOANLIN($C69,$D$11,$D$16:$F$16,$D$17:$F$17,$D$13:$F$13,$D$14:$F$14,$K$13,$K$14,J$24,$K$16,$K$18,$K$17,$K$19,$K$20)</f>
        <v>1231.2493606363953</v>
      </c>
    </row>
    <row r="70" spans="3:10" ht="12.75">
      <c r="C70" s="18">
        <f>_XLL.DPM(C69,$D$11)</f>
        <v>43466</v>
      </c>
      <c r="E70" s="19">
        <f>_XLL.LOANLIN($C70,$D$11,$D$16:$F$16,$D$17:$F$17,$D$13:$F$13,$D$14:$F$14,$K$13,$K$14,E$24,$K$16,$K$18,$K$17,$K$19,$K$20)</f>
        <v>-265.90361779001944</v>
      </c>
      <c r="F70" s="19">
        <f>_XLL.LOANLIN($C70,$D$11,$D$16:$F$16,$D$17:$F$17,$D$13:$F$13,$D$14:$F$14,$K$13,$K$14,F$24,$K$16,$K$18,$K$17,$K$19,$K$20)</f>
        <v>-14.135334964769628</v>
      </c>
      <c r="G70" s="19">
        <f>_XLL.LOANLIN($C70,$D$11,$D$16:$F$16,$D$17:$F$17,$D$13:$F$13,$D$14:$F$14,$K$13,$K$14,G$24,$K$16,$K$18,$K$17,$K$19,$K$20)</f>
        <v>-280.0389527547891</v>
      </c>
      <c r="I70" s="19">
        <f>_XLL.LOANLIN($C70,$D$11,$D$16:$F$16,$D$17:$F$17,$D$13:$F$13,$D$14:$F$14,$K$13,$K$14,I$24,$K$16,$K$18,$K$17,$K$19,$K$20)</f>
        <v>1231.2493606363953</v>
      </c>
      <c r="J70" s="19">
        <f>_XLL.LOANLIN($C70,$D$11,$D$16:$F$16,$D$17:$F$17,$D$13:$F$13,$D$14:$F$14,$K$13,$K$14,J$24,$K$16,$K$18,$K$17,$K$19,$K$20)</f>
        <v>965.3457428463757</v>
      </c>
    </row>
    <row r="71" spans="3:10" ht="12.75">
      <c r="C71" s="18">
        <f>_XLL.DPM(C70,$D$11)</f>
        <v>43556</v>
      </c>
      <c r="E71" s="19">
        <f>_XLL.LOANLIN($C71,$D$11,$D$16:$F$16,$D$17:$F$17,$D$13:$F$13,$D$14:$F$14,$K$13,$K$14,E$24,$K$16,$K$18,$K$17,$K$19,$K$20)</f>
        <v>-257.23284764469275</v>
      </c>
      <c r="F71" s="19">
        <f>_XLL.LOANLIN($C71,$D$11,$D$16:$F$16,$D$17:$F$17,$D$13:$F$13,$D$14:$F$14,$K$13,$K$14,F$24,$K$16,$K$18,$K$17,$K$19,$K$20)</f>
        <v>-11.109275776608342</v>
      </c>
      <c r="G71" s="19">
        <f>_XLL.LOANLIN($C71,$D$11,$D$16:$F$16,$D$17:$F$17,$D$13:$F$13,$D$14:$F$14,$K$13,$K$14,G$24,$K$16,$K$18,$K$17,$K$19,$K$20)</f>
        <v>-268.3421234213011</v>
      </c>
      <c r="I71" s="19">
        <f>_XLL.LOANLIN($C71,$D$11,$D$16:$F$16,$D$17:$F$17,$D$13:$F$13,$D$14:$F$14,$K$13,$K$14,I$24,$K$16,$K$18,$K$17,$K$19,$K$20)</f>
        <v>965.3457428463757</v>
      </c>
      <c r="J71" s="19">
        <f>_XLL.LOANLIN($C71,$D$11,$D$16:$F$16,$D$17:$F$17,$D$13:$F$13,$D$14:$F$14,$K$13,$K$14,J$24,$K$16,$K$18,$K$17,$K$19,$K$20)</f>
        <v>708.1128952016829</v>
      </c>
    </row>
    <row r="72" spans="3:10" ht="12.75">
      <c r="C72" s="18">
        <f>_XLL.DPM(C71,$D$11)</f>
        <v>43647</v>
      </c>
      <c r="E72" s="19">
        <f>_XLL.LOANLIN($C72,$D$11,$D$16:$F$16,$D$17:$F$17,$D$13:$F$13,$D$14:$F$14,$K$13,$K$14,E$24,$K$16,$K$18,$K$17,$K$19,$K$20)</f>
        <v>-265.90361779001944</v>
      </c>
      <c r="F72" s="19">
        <f>_XLL.LOANLIN($C72,$D$11,$D$16:$F$16,$D$17:$F$17,$D$13:$F$13,$D$14:$F$14,$K$13,$K$14,F$24,$K$16,$K$18,$K$17,$K$19,$K$20)</f>
        <v>-7.794982768090989</v>
      </c>
      <c r="G72" s="19">
        <f>_XLL.LOANLIN($C72,$D$11,$D$16:$F$16,$D$17:$F$17,$D$13:$F$13,$D$14:$F$14,$K$13,$K$14,G$24,$K$16,$K$18,$K$17,$K$19,$K$20)</f>
        <v>-273.69860055811046</v>
      </c>
      <c r="I72" s="19">
        <f>_XLL.LOANLIN($C72,$D$11,$D$16:$F$16,$D$17:$F$17,$D$13:$F$13,$D$14:$F$14,$K$13,$K$14,I$24,$K$16,$K$18,$K$17,$K$19,$K$20)</f>
        <v>708.1128952016829</v>
      </c>
      <c r="J72" s="19">
        <f>_XLL.LOANLIN($C72,$D$11,$D$16:$F$16,$D$17:$F$17,$D$13:$F$13,$D$14:$F$14,$K$13,$K$14,J$24,$K$16,$K$18,$K$17,$K$19,$K$20)</f>
        <v>442.20927741166344</v>
      </c>
    </row>
    <row r="73" spans="3:10" ht="12.75">
      <c r="C73" s="18">
        <f>_XLL.DPM(C72,$D$11)</f>
        <v>43739</v>
      </c>
      <c r="E73" s="19">
        <f>_XLL.LOANLIN($C73,$D$11,$D$16:$F$16,$D$17:$F$17,$D$13:$F$13,$D$14:$F$14,$K$13,$K$14,E$24,$K$16,$K$18,$K$17,$K$19,$K$20)</f>
        <v>-265.90361779001944</v>
      </c>
      <c r="F73" s="19">
        <f>_XLL.LOANLIN($C73,$D$11,$D$16:$F$16,$D$17:$F$17,$D$13:$F$13,$D$14:$F$14,$K$13,$K$14,F$24,$K$16,$K$18,$K$17,$K$19,$K$20)</f>
        <v>-4.407443527752385</v>
      </c>
      <c r="G73" s="19">
        <f>_XLL.LOANLIN($C73,$D$11,$D$16:$F$16,$D$17:$F$17,$D$13:$F$13,$D$14:$F$14,$K$13,$K$14,G$24,$K$16,$K$18,$K$17,$K$19,$K$20)</f>
        <v>-270.3110613177718</v>
      </c>
      <c r="I73" s="19">
        <f>_XLL.LOANLIN($C73,$D$11,$D$16:$F$16,$D$17:$F$17,$D$13:$F$13,$D$14:$F$14,$K$13,$K$14,I$24,$K$16,$K$18,$K$17,$K$19,$K$20)</f>
        <v>442.20927741166344</v>
      </c>
      <c r="J73" s="19">
        <f>_XLL.LOANLIN($C73,$D$11,$D$16:$F$16,$D$17:$F$17,$D$13:$F$13,$D$14:$F$14,$K$13,$K$14,J$24,$K$16,$K$18,$K$17,$K$19,$K$20)</f>
        <v>176.305659621644</v>
      </c>
    </row>
    <row r="74" spans="3:10" ht="12.75">
      <c r="C74" s="18">
        <f>_XLL.DPM(C73,$D$11)</f>
        <v>43831</v>
      </c>
      <c r="E74" s="19">
        <f>_XLL.LOANLIN($C74,$D$11,$D$16:$F$16,$D$17:$F$17,$D$13:$F$13,$D$14:$F$14,$K$13,$K$14,E$24,$K$16,$K$18,$K$17,$K$19,$K$20)</f>
        <v>-176.305659621644</v>
      </c>
      <c r="F74" s="19">
        <f>_XLL.LOANLIN($C74,$D$11,$D$16:$F$16,$D$17:$F$17,$D$13:$F$13,$D$14:$F$14,$K$13,$K$14,F$24,$K$16,$K$18,$K$17,$K$19,$K$20)</f>
        <v>-0.7486952668864334</v>
      </c>
      <c r="G74" s="19">
        <f>_XLL.LOANLIN($C74,$D$11,$D$16:$F$16,$D$17:$F$17,$D$13:$F$13,$D$14:$F$14,$K$13,$K$14,G$24,$K$16,$K$18,$K$17,$K$19,$K$20)</f>
        <v>-177.05435488853044</v>
      </c>
      <c r="I74" s="19">
        <f>_XLL.LOANLIN($C74,$D$11,$D$16:$F$16,$D$17:$F$17,$D$13:$F$13,$D$14:$F$14,$K$13,$K$14,I$24,$K$16,$K$18,$K$17,$K$19,$K$20)</f>
        <v>176.305659621644</v>
      </c>
      <c r="J74" s="19">
        <f>_XLL.LOANLIN($C74,$D$11,$D$16:$F$16,$D$17:$F$17,$D$13:$F$13,$D$14:$F$14,$K$13,$K$14,J$24,$K$16,$K$18,$K$17,$K$19,$K$20)</f>
        <v>0</v>
      </c>
    </row>
    <row r="75" spans="3:10" ht="12.75">
      <c r="C75" s="18">
        <f>_XLL.DPM(C74,$D$11)</f>
        <v>43922</v>
      </c>
      <c r="E75" s="19">
        <f>_XLL.LOANLIN($C75,$D$11,$D$16:$F$16,$D$17:$F$17,$D$13:$F$13,$D$14:$F$14,$K$13,$K$14,E$24,$K$16,$K$18,$K$17,$K$19,$K$20)</f>
        <v>0</v>
      </c>
      <c r="F75" s="19">
        <f>_XLL.LOANLIN($C75,$D$11,$D$16:$F$16,$D$17:$F$17,$D$13:$F$13,$D$14:$F$14,$K$13,$K$14,F$24,$K$16,$K$18,$K$17,$K$19,$K$20)</f>
        <v>0</v>
      </c>
      <c r="G75" s="19">
        <f>_XLL.LOANLIN($C75,$D$11,$D$16:$F$16,$D$17:$F$17,$D$13:$F$13,$D$14:$F$14,$K$13,$K$14,G$24,$K$16,$K$18,$K$17,$K$19,$K$20)</f>
        <v>0</v>
      </c>
      <c r="I75" s="19">
        <f>_XLL.LOANLIN($C75,$D$11,$D$16:$F$16,$D$17:$F$17,$D$13:$F$13,$D$14:$F$14,$K$13,$K$14,I$24,$K$16,$K$18,$K$17,$K$19,$K$20)</f>
        <v>0</v>
      </c>
      <c r="J75" s="19">
        <f>_XLL.LOANLIN($C75,$D$11,$D$16:$F$16,$D$17:$F$17,$D$13:$F$13,$D$14:$F$14,$K$13,$K$14,J$24,$K$16,$K$18,$K$17,$K$19,$K$20)</f>
        <v>0</v>
      </c>
    </row>
    <row r="76" spans="3:10" ht="12.75">
      <c r="C76" s="18">
        <f>_XLL.DPM(C75,$D$11)</f>
        <v>44013</v>
      </c>
      <c r="E76" s="19">
        <f>_XLL.LOANLIN($C76,$D$11,$D$16:$F$16,$D$17:$F$17,$D$13:$F$13,$D$14:$F$14,$K$13,$K$14,E$24,$K$16,$K$18,$K$17,$K$19,$K$20)</f>
        <v>0</v>
      </c>
      <c r="F76" s="19">
        <f>_XLL.LOANLIN($C76,$D$11,$D$16:$F$16,$D$17:$F$17,$D$13:$F$13,$D$14:$F$14,$K$13,$K$14,F$24,$K$16,$K$18,$K$17,$K$19,$K$20)</f>
        <v>0</v>
      </c>
      <c r="G76" s="19">
        <f>_XLL.LOANLIN($C76,$D$11,$D$16:$F$16,$D$17:$F$17,$D$13:$F$13,$D$14:$F$14,$K$13,$K$14,G$24,$K$16,$K$18,$K$17,$K$19,$K$20)</f>
        <v>0</v>
      </c>
      <c r="I76" s="19">
        <f>_XLL.LOANLIN($C76,$D$11,$D$16:$F$16,$D$17:$F$17,$D$13:$F$13,$D$14:$F$14,$K$13,$K$14,I$24,$K$16,$K$18,$K$17,$K$19,$K$20)</f>
        <v>0</v>
      </c>
      <c r="J76" s="19">
        <f>_XLL.LOANLIN($C76,$D$11,$D$16:$F$16,$D$17:$F$17,$D$13:$F$13,$D$14:$F$14,$K$13,$K$14,J$24,$K$16,$K$18,$K$17,$K$19,$K$20)</f>
        <v>0</v>
      </c>
    </row>
    <row r="77" spans="3:10" ht="12.75">
      <c r="C77" s="18">
        <f>_XLL.DPM(C76,$D$11)</f>
        <v>44105</v>
      </c>
      <c r="E77" s="19">
        <f>_XLL.LOANLIN($C77,$D$11,$D$16:$F$16,$D$17:$F$17,$D$13:$F$13,$D$14:$F$14,$K$13,$K$14,E$24,$K$16,$K$18,$K$17,$K$19,$K$20)</f>
        <v>0</v>
      </c>
      <c r="F77" s="19">
        <f>_XLL.LOANLIN($C77,$D$11,$D$16:$F$16,$D$17:$F$17,$D$13:$F$13,$D$14:$F$14,$K$13,$K$14,F$24,$K$16,$K$18,$K$17,$K$19,$K$20)</f>
        <v>0</v>
      </c>
      <c r="G77" s="19">
        <f>_XLL.LOANLIN($C77,$D$11,$D$16:$F$16,$D$17:$F$17,$D$13:$F$13,$D$14:$F$14,$K$13,$K$14,G$24,$K$16,$K$18,$K$17,$K$19,$K$20)</f>
        <v>0</v>
      </c>
      <c r="I77" s="19">
        <f>_XLL.LOANLIN($C77,$D$11,$D$16:$F$16,$D$17:$F$17,$D$13:$F$13,$D$14:$F$14,$K$13,$K$14,I$24,$K$16,$K$18,$K$17,$K$19,$K$20)</f>
        <v>0</v>
      </c>
      <c r="J77" s="19">
        <f>_XLL.LOANLIN($C77,$D$11,$D$16:$F$16,$D$17:$F$17,$D$13:$F$13,$D$14:$F$14,$K$13,$K$14,J$24,$K$16,$K$18,$K$17,$K$19,$K$20)</f>
        <v>0</v>
      </c>
    </row>
    <row r="78" spans="3:10" ht="12.75">
      <c r="C78" s="18">
        <f>_XLL.DPM(C77,$D$11)</f>
        <v>44197</v>
      </c>
      <c r="E78" s="19">
        <f>_XLL.LOANLIN($C78,$D$11,$D$16:$F$16,$D$17:$F$17,$D$13:$F$13,$D$14:$F$14,$K$13,$K$14,E$24,$K$16,$K$18,$K$17,$K$19,$K$20)</f>
        <v>0</v>
      </c>
      <c r="F78" s="19">
        <f>_XLL.LOANLIN($C78,$D$11,$D$16:$F$16,$D$17:$F$17,$D$13:$F$13,$D$14:$F$14,$K$13,$K$14,F$24,$K$16,$K$18,$K$17,$K$19,$K$20)</f>
        <v>0</v>
      </c>
      <c r="G78" s="19">
        <f>_XLL.LOANLIN($C78,$D$11,$D$16:$F$16,$D$17:$F$17,$D$13:$F$13,$D$14:$F$14,$K$13,$K$14,G$24,$K$16,$K$18,$K$17,$K$19,$K$20)</f>
        <v>0</v>
      </c>
      <c r="I78" s="19">
        <f>_XLL.LOANLIN($C78,$D$11,$D$16:$F$16,$D$17:$F$17,$D$13:$F$13,$D$14:$F$14,$K$13,$K$14,I$24,$K$16,$K$18,$K$17,$K$19,$K$20)</f>
        <v>0</v>
      </c>
      <c r="J78" s="19">
        <f>_XLL.LOANLIN($C78,$D$11,$D$16:$F$16,$D$17:$F$17,$D$13:$F$13,$D$14:$F$14,$K$13,$K$14,J$24,$K$16,$K$18,$K$17,$K$19,$K$20)</f>
        <v>0</v>
      </c>
    </row>
    <row r="80" ht="12.75">
      <c r="O80" t="s">
        <v>32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2013-03-26T10:57:22Z</dcterms:created>
  <dcterms:modified xsi:type="dcterms:W3CDTF">2013-03-26T10:57:22Z</dcterms:modified>
  <cp:category/>
  <cp:version/>
  <cp:contentType/>
  <cp:contentStatus/>
</cp:coreProperties>
</file>