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LoanLinX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<sst xmlns="http://schemas.openxmlformats.org/spreadsheetml/2006/main" count="41" uniqueCount="34">
  <si>
    <t>LoanLinX</t>
  </si>
  <si>
    <t>Category:</t>
  </si>
  <si>
    <t>Banking</t>
  </si>
  <si>
    <t>Family:</t>
  </si>
  <si>
    <t>Loan</t>
  </si>
  <si>
    <t>Arguments:</t>
  </si>
  <si>
    <t>Time, Base, FromDatesInt, IntSimple, AdvanceDates, NetAdvances, StartRepayments, RepaymentDate, [RollTo], [LoanOutput], [DayCountInt], [PrdsInt], [DayCountPrin], [PrdsPrin], [ProjMode]</t>
  </si>
  <si>
    <t>Meaning:</t>
  </si>
  <si>
    <t>Loan with a linear repayment schedule</t>
  </si>
  <si>
    <t>Description:</t>
  </si>
  <si>
    <t>Calculates a loan in full, its interest, principal and balance. Differs from LoanLin in that it allows for roll up of interest.</t>
  </si>
  <si>
    <t>Base</t>
  </si>
  <si>
    <t>AdvanceDates</t>
  </si>
  <si>
    <t>Start Repayments</t>
  </si>
  <si>
    <t>Advances</t>
  </si>
  <si>
    <t>Repayment Date</t>
  </si>
  <si>
    <t>FromDatesInt</t>
  </si>
  <si>
    <t>DayCountInt</t>
  </si>
  <si>
    <t>IntRates</t>
  </si>
  <si>
    <t>DayCountPrin</t>
  </si>
  <si>
    <t>PeriodsInt</t>
  </si>
  <si>
    <t>Roll To</t>
  </si>
  <si>
    <t>PeriodsPrin</t>
  </si>
  <si>
    <t>IRR-&gt;</t>
  </si>
  <si>
    <t>ProjMode</t>
  </si>
  <si>
    <t>Including The Roll Up</t>
  </si>
  <si>
    <t>Principal</t>
  </si>
  <si>
    <t>Interest</t>
  </si>
  <si>
    <t>Starting</t>
  </si>
  <si>
    <t xml:space="preserve">Closing </t>
  </si>
  <si>
    <t>&amp; Principal</t>
  </si>
  <si>
    <t>Balance</t>
  </si>
  <si>
    <t>LoanOutput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</si>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</sst>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  <numFmt numFmtId="166" formatCode="_(\ 0.00%\ _);\(0.00%\ \);"/>
  </numFmts>
  <fonts count="4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/>
    </xf>
    <xf numFmtId="164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6" fontId="0" fillId="2" borderId="1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4" max="4" width="10.57421875" style="0" bestFit="1" customWidth="1"/>
  </cols>
  <sheetData>
    <row r="3" spans="3:4" ht="14.25">
      <c r="C3" s="1" t="s">
        <v>0</v>
      </c>
      <c r="D3" s="2"/>
    </row>
    <row r="4" spans="3:4" ht="12.75">
      <c r="C4" s="3"/>
      <c r="D4" s="2"/>
    </row>
    <row r="5" spans="3:4" ht="12.75">
      <c r="C5" s="3" t="s">
        <v>1</v>
      </c>
      <c r="D5" s="2" t="s">
        <v>2</v>
      </c>
    </row>
    <row r="6" spans="3:4" ht="12.75">
      <c r="C6" s="3" t="s">
        <v>3</v>
      </c>
      <c r="D6" s="2" t="s">
        <v>4</v>
      </c>
    </row>
    <row r="7" spans="3:4" ht="12.75">
      <c r="C7" s="3" t="s">
        <v>5</v>
      </c>
      <c r="D7" s="2" t="s">
        <v>6</v>
      </c>
    </row>
    <row r="8" spans="3:4" ht="12.75">
      <c r="C8" s="3" t="s">
        <v>7</v>
      </c>
      <c r="D8" s="2" t="s">
        <v>8</v>
      </c>
    </row>
    <row r="9" spans="3:14" ht="66" customHeight="1">
      <c r="C9" s="4" t="s">
        <v>9</v>
      </c>
      <c r="D9" s="5" t="s">
        <v>10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3:4" ht="12.75">
      <c r="C10" s="3"/>
      <c r="D10" s="2"/>
    </row>
    <row r="11" spans="3:4" ht="12.75">
      <c r="C11" s="2" t="s">
        <v>11</v>
      </c>
      <c r="D11" s="7">
        <v>3</v>
      </c>
    </row>
    <row r="13" spans="3:15" ht="12.75">
      <c r="C13" s="8" t="s">
        <v>12</v>
      </c>
      <c r="D13" s="9">
        <v>39448</v>
      </c>
      <c r="E13" s="9">
        <v>39814</v>
      </c>
      <c r="F13" s="9"/>
      <c r="M13" t="s">
        <v>13</v>
      </c>
      <c r="O13" s="9">
        <f>_XLL.DPY(MAX(D13:F13),1)</f>
        <v>40179</v>
      </c>
    </row>
    <row r="14" spans="3:15" ht="12.75">
      <c r="C14" s="8" t="s">
        <v>14</v>
      </c>
      <c r="D14" s="10">
        <v>5000</v>
      </c>
      <c r="E14" s="10">
        <v>5000</v>
      </c>
      <c r="F14" s="10"/>
      <c r="M14" t="s">
        <v>15</v>
      </c>
      <c r="O14" s="9">
        <f>_XLL.DPY(O13,10)</f>
        <v>43831</v>
      </c>
    </row>
    <row r="15" ht="12.75">
      <c r="C15" s="8"/>
    </row>
    <row r="16" spans="3:15" ht="12.75">
      <c r="C16" s="11" t="s">
        <v>16</v>
      </c>
      <c r="D16" s="9">
        <v>39448</v>
      </c>
      <c r="E16" s="9">
        <v>39814</v>
      </c>
      <c r="F16" s="9"/>
      <c r="M16" t="s">
        <v>17</v>
      </c>
      <c r="O16" s="7">
        <v>3</v>
      </c>
    </row>
    <row r="17" spans="3:15" ht="12.75">
      <c r="C17" s="11" t="s">
        <v>18</v>
      </c>
      <c r="D17" s="12">
        <v>0.05</v>
      </c>
      <c r="E17" s="12">
        <v>0.05</v>
      </c>
      <c r="F17" s="12"/>
      <c r="M17" t="s">
        <v>19</v>
      </c>
      <c r="O17" s="7">
        <v>3</v>
      </c>
    </row>
    <row r="18" spans="3:15" ht="12.75">
      <c r="C18" s="8"/>
      <c r="M18" t="s">
        <v>20</v>
      </c>
      <c r="O18" s="7">
        <v>-12</v>
      </c>
    </row>
    <row r="19" spans="3:15" ht="12.75">
      <c r="C19" s="13" t="s">
        <v>21</v>
      </c>
      <c r="D19" s="9">
        <v>39904</v>
      </c>
      <c r="M19" t="s">
        <v>22</v>
      </c>
      <c r="O19" s="7">
        <v>-12</v>
      </c>
    </row>
    <row r="20" spans="3:15" ht="12.75">
      <c r="C20" s="8"/>
      <c r="F20" t="s">
        <v>23</v>
      </c>
      <c r="G20" s="14">
        <f>_XLL.IRRT(C26:C78,G26:G78)</f>
        <v>0.05195608582641711</v>
      </c>
      <c r="M20" t="s">
        <v>24</v>
      </c>
      <c r="O20" s="7">
        <v>1</v>
      </c>
    </row>
    <row r="21" spans="3:9" ht="12.75">
      <c r="C21" s="8"/>
      <c r="I21" t="s">
        <v>25</v>
      </c>
    </row>
    <row r="22" spans="3:14" ht="12.75">
      <c r="C22" s="8"/>
      <c r="E22" s="15" t="s">
        <v>26</v>
      </c>
      <c r="F22" s="15" t="s">
        <v>27</v>
      </c>
      <c r="G22" s="15" t="s">
        <v>27</v>
      </c>
      <c r="I22" s="15" t="s">
        <v>26</v>
      </c>
      <c r="J22" s="15" t="s">
        <v>27</v>
      </c>
      <c r="K22" s="15" t="s">
        <v>27</v>
      </c>
      <c r="M22" s="15" t="s">
        <v>28</v>
      </c>
      <c r="N22" s="15" t="s">
        <v>29</v>
      </c>
    </row>
    <row r="23" spans="3:14" ht="12.75">
      <c r="C23" s="8"/>
      <c r="E23" s="15"/>
      <c r="F23" s="15"/>
      <c r="G23" s="16" t="s">
        <v>30</v>
      </c>
      <c r="J23" s="15"/>
      <c r="K23" s="16" t="s">
        <v>30</v>
      </c>
      <c r="M23" s="15" t="s">
        <v>31</v>
      </c>
      <c r="N23" s="15" t="s">
        <v>31</v>
      </c>
    </row>
    <row r="24" spans="3:14" ht="12.75">
      <c r="C24" s="8" t="s">
        <v>32</v>
      </c>
      <c r="E24" s="7"/>
      <c r="F24" s="7">
        <v>1</v>
      </c>
      <c r="G24" s="7">
        <v>2</v>
      </c>
      <c r="I24" s="7">
        <v>6</v>
      </c>
      <c r="J24" s="7">
        <v>7</v>
      </c>
      <c r="K24" s="7">
        <v>8</v>
      </c>
      <c r="M24" s="7">
        <v>3</v>
      </c>
      <c r="N24" s="7">
        <v>5</v>
      </c>
    </row>
    <row r="26" spans="3:15" ht="12.75">
      <c r="C26" s="17">
        <v>39448</v>
      </c>
      <c r="E26" s="18">
        <f>_XLL.LOANLINX($C26,$D$11,$D$16:$F$16,$D$17:$F$17,$D$13:$F$13,$D$14:$F$14,$O$13,$O$14,$D$19,E$24,$O$16,$O$18,$O$17,$O$19,$O$20)</f>
        <v>5000.000000000001</v>
      </c>
      <c r="F26" s="18">
        <f>_XLL.LOANLINX($C26,$D$11,$D$16:$F$16,$D$17:$F$17,$D$13:$F$13,$D$14:$F$14,$O$13,$O$14,$D$19,F$24,$O$16,$O$18,$O$17,$O$19,$O$20)</f>
        <v>0</v>
      </c>
      <c r="G26" s="18">
        <f>_XLL.LOANLINX($C26,$D$11,$D$16:$F$16,$D$17:$F$17,$D$13:$F$13,$D$14:$F$14,$O$13,$O$14,$D$19,G$24,$O$16,$O$18,$O$17,$O$19,$O$20)</f>
        <v>5000.000000000001</v>
      </c>
      <c r="I26" s="18">
        <f>_XLL.LOANLINX($C26,$D$11,$D$16:$F$16,$D$17:$F$17,$D$13:$F$13,$D$14:$F$14,$O$13,$O$14,$D$19,I$24,$O$16,$O$18,$O$17,$O$19,$O$20)</f>
        <v>5041.180240195159</v>
      </c>
      <c r="J26" s="18">
        <f>_XLL.LOANLINX($C26,$D$11,$D$16:$F$16,$D$17:$F$17,$D$13:$F$13,$D$14:$F$14,$O$13,$O$14,$D$19,J$24,$O$16,$O$18,$O$17,$O$19,$O$20)</f>
        <v>-41.18024019515856</v>
      </c>
      <c r="K26" s="18">
        <f>_XLL.LOANLINX($C26,$D$11,$D$16:$F$16,$D$17:$F$17,$D$13:$F$13,$D$14:$F$14,$O$13,$O$14,$D$19,K$24,$O$16,$O$18,$O$17,$O$19,$O$20)</f>
        <v>5000.000000000001</v>
      </c>
      <c r="M26" s="18">
        <f>_XLL.LOANLINX($C26,$D$11,$D$16:$F$16,$D$17:$F$17,$D$13:$F$13,$D$14:$F$14,$O$13,$O$14,$D$19,M$24,$O$16,$O$18,$O$17,$O$19,$O$20)</f>
        <v>0</v>
      </c>
      <c r="N26" s="18">
        <f>_XLL.LOANLINX($C26,$D$11,$D$16:$F$16,$D$17:$F$17,$D$13:$F$13,$D$14:$F$14,$O$13,$O$14,$D$19,N$24,$O$16,$O$18,$O$17,$O$19,$O$20)</f>
        <v>5041.180240195159</v>
      </c>
      <c r="O26" s="19"/>
    </row>
    <row r="27" spans="3:15" ht="12.75">
      <c r="C27" s="17">
        <f>_XLL.DPM(C26,$D$11)</f>
        <v>39539</v>
      </c>
      <c r="E27" s="18">
        <f>_XLL.LOANLINX($C27,$D$11,$D$16:$F$16,$D$17:$F$17,$D$13:$F$13,$D$14:$F$14,$O$13,$O$14,$D$19,E$24,$O$16,$O$18,$O$17,$O$19,$O$20)</f>
        <v>0</v>
      </c>
      <c r="F27" s="18">
        <f>_XLL.LOANLINX($C27,$D$11,$D$16:$F$16,$D$17:$F$17,$D$13:$F$13,$D$14:$F$14,$O$13,$O$14,$D$19,F$24,$O$16,$O$18,$O$17,$O$19,$O$20)</f>
        <v>0</v>
      </c>
      <c r="G27" s="18">
        <f>_XLL.LOANLINX($C27,$D$11,$D$16:$F$16,$D$17:$F$17,$D$13:$F$13,$D$14:$F$14,$O$13,$O$14,$D$19,G$24,$O$16,$O$18,$O$17,$O$19,$O$20)</f>
        <v>0</v>
      </c>
      <c r="I27" s="18">
        <f>_XLL.LOANLINX($C27,$D$11,$D$16:$F$16,$D$17:$F$17,$D$13:$F$13,$D$14:$F$14,$O$13,$O$14,$D$19,I$24,$O$16,$O$18,$O$17,$O$19,$O$20)</f>
        <v>63.79991983452326</v>
      </c>
      <c r="J27" s="18">
        <f>_XLL.LOANLINX($C27,$D$11,$D$16:$F$16,$D$17:$F$17,$D$13:$F$13,$D$14:$F$14,$O$13,$O$14,$D$19,J$24,$O$16,$O$18,$O$17,$O$19,$O$20)</f>
        <v>-63.799919834523266</v>
      </c>
      <c r="K27" s="18">
        <f>_XLL.LOANLINX($C27,$D$11,$D$16:$F$16,$D$17:$F$17,$D$13:$F$13,$D$14:$F$14,$O$13,$O$14,$D$19,K$24,$O$16,$O$18,$O$17,$O$19,$O$20)</f>
        <v>0</v>
      </c>
      <c r="M27" s="18">
        <f>_XLL.LOANLINX($C27,$D$11,$D$16:$F$16,$D$17:$F$17,$D$13:$F$13,$D$14:$F$14,$O$13,$O$14,$D$19,M$24,$O$16,$O$18,$O$17,$O$19,$O$20)</f>
        <v>5041.180240195159</v>
      </c>
      <c r="N27" s="18">
        <f>_XLL.LOANLINX($C27,$D$11,$D$16:$F$16,$D$17:$F$17,$D$13:$F$13,$D$14:$F$14,$O$13,$O$14,$D$19,N$24,$O$16,$O$18,$O$17,$O$19,$O$20)</f>
        <v>5104.980160029681</v>
      </c>
      <c r="O27" s="19"/>
    </row>
    <row r="28" spans="3:15" ht="12.75">
      <c r="C28" s="17">
        <f>_XLL.DPM(C27,$D$11)</f>
        <v>39630</v>
      </c>
      <c r="E28" s="18">
        <f>_XLL.LOANLINX($C28,$D$11,$D$16:$F$16,$D$17:$F$17,$D$13:$F$13,$D$14:$F$14,$O$13,$O$14,$D$19,E$24,$O$16,$O$18,$O$17,$O$19,$O$20)</f>
        <v>0</v>
      </c>
      <c r="F28" s="18">
        <f>_XLL.LOANLINX($C28,$D$11,$D$16:$F$16,$D$17:$F$17,$D$13:$F$13,$D$14:$F$14,$O$13,$O$14,$D$19,F$24,$O$16,$O$18,$O$17,$O$19,$O$20)</f>
        <v>0</v>
      </c>
      <c r="G28" s="18">
        <f>_XLL.LOANLINX($C28,$D$11,$D$16:$F$16,$D$17:$F$17,$D$13:$F$13,$D$14:$F$14,$O$13,$O$14,$D$19,G$24,$O$16,$O$18,$O$17,$O$19,$O$20)</f>
        <v>0</v>
      </c>
      <c r="I28" s="18">
        <f>_XLL.LOANLINX($C28,$D$11,$D$16:$F$16,$D$17:$F$17,$D$13:$F$13,$D$14:$F$14,$O$13,$O$14,$D$19,I$24,$O$16,$O$18,$O$17,$O$19,$O$20)</f>
        <v>64.6073557080587</v>
      </c>
      <c r="J28" s="18">
        <f>_XLL.LOANLINX($C28,$D$11,$D$16:$F$16,$D$17:$F$17,$D$13:$F$13,$D$14:$F$14,$O$13,$O$14,$D$19,J$24,$O$16,$O$18,$O$17,$O$19,$O$20)</f>
        <v>-64.6073557080587</v>
      </c>
      <c r="K28" s="18">
        <f>_XLL.LOANLINX($C28,$D$11,$D$16:$F$16,$D$17:$F$17,$D$13:$F$13,$D$14:$F$14,$O$13,$O$14,$D$19,K$24,$O$16,$O$18,$O$17,$O$19,$O$20)</f>
        <v>0</v>
      </c>
      <c r="M28" s="18">
        <f>_XLL.LOANLINX($C28,$D$11,$D$16:$F$16,$D$17:$F$17,$D$13:$F$13,$D$14:$F$14,$O$13,$O$14,$D$19,M$24,$O$16,$O$18,$O$17,$O$19,$O$20)</f>
        <v>5104.980160029681</v>
      </c>
      <c r="N28" s="18">
        <f>_XLL.LOANLINX($C28,$D$11,$D$16:$F$16,$D$17:$F$17,$D$13:$F$13,$D$14:$F$14,$O$13,$O$14,$D$19,N$24,$O$16,$O$18,$O$17,$O$19,$O$20)</f>
        <v>5169.58751573774</v>
      </c>
      <c r="O28" s="19"/>
    </row>
    <row r="29" spans="3:15" ht="12.75">
      <c r="C29" s="17">
        <f>_XLL.DPM(C28,$D$11)</f>
        <v>39722</v>
      </c>
      <c r="E29" s="18">
        <f>_XLL.LOANLINX($C29,$D$11,$D$16:$F$16,$D$17:$F$17,$D$13:$F$13,$D$14:$F$14,$O$13,$O$14,$D$19,E$24,$O$16,$O$18,$O$17,$O$19,$O$20)</f>
        <v>0</v>
      </c>
      <c r="F29" s="18">
        <f>_XLL.LOANLINX($C29,$D$11,$D$16:$F$16,$D$17:$F$17,$D$13:$F$13,$D$14:$F$14,$O$13,$O$14,$D$19,F$24,$O$16,$O$18,$O$17,$O$19,$O$20)</f>
        <v>0</v>
      </c>
      <c r="G29" s="18">
        <f>_XLL.LOANLINX($C29,$D$11,$D$16:$F$16,$D$17:$F$17,$D$13:$F$13,$D$14:$F$14,$O$13,$O$14,$D$19,G$24,$O$16,$O$18,$O$17,$O$19,$O$20)</f>
        <v>0</v>
      </c>
      <c r="I29" s="18">
        <f>_XLL.LOANLINX($C29,$D$11,$D$16:$F$16,$D$17:$F$17,$D$13:$F$13,$D$14:$F$14,$O$13,$O$14,$D$19,I$24,$O$16,$O$18,$O$17,$O$19,$O$20)</f>
        <v>64.71091773290681</v>
      </c>
      <c r="J29" s="18">
        <f>_XLL.LOANLINX($C29,$D$11,$D$16:$F$16,$D$17:$F$17,$D$13:$F$13,$D$14:$F$14,$O$13,$O$14,$D$19,J$24,$O$16,$O$18,$O$17,$O$19,$O$20)</f>
        <v>-64.71091773290681</v>
      </c>
      <c r="K29" s="18">
        <f>_XLL.LOANLINX($C29,$D$11,$D$16:$F$16,$D$17:$F$17,$D$13:$F$13,$D$14:$F$14,$O$13,$O$14,$D$19,K$24,$O$16,$O$18,$O$17,$O$19,$O$20)</f>
        <v>0</v>
      </c>
      <c r="M29" s="18">
        <f>_XLL.LOANLINX($C29,$D$11,$D$16:$F$16,$D$17:$F$17,$D$13:$F$13,$D$14:$F$14,$O$13,$O$14,$D$19,M$24,$O$16,$O$18,$O$17,$O$19,$O$20)</f>
        <v>5169.58751573774</v>
      </c>
      <c r="N29" s="18">
        <f>_XLL.LOANLINX($C29,$D$11,$D$16:$F$16,$D$17:$F$17,$D$13:$F$13,$D$14:$F$14,$O$13,$O$14,$D$19,N$24,$O$16,$O$18,$O$17,$O$19,$O$20)</f>
        <v>5234.298433470646</v>
      </c>
      <c r="O29" s="19"/>
    </row>
    <row r="30" spans="3:15" ht="12.75">
      <c r="C30" s="17">
        <f>_XLL.DPM(C29,$D$11)</f>
        <v>39814</v>
      </c>
      <c r="E30" s="18">
        <f>_XLL.LOANLINX($C30,$D$11,$D$16:$F$16,$D$17:$F$17,$D$13:$F$13,$D$14:$F$14,$O$13,$O$14,$D$19,E$24,$O$16,$O$18,$O$17,$O$19,$O$20)</f>
        <v>4999.999999999999</v>
      </c>
      <c r="F30" s="18">
        <f>_XLL.LOANLINX($C30,$D$11,$D$16:$F$16,$D$17:$F$17,$D$13:$F$13,$D$14:$F$14,$O$13,$O$14,$D$19,F$24,$O$16,$O$18,$O$17,$O$19,$O$20)</f>
        <v>0</v>
      </c>
      <c r="G30" s="18">
        <f>_XLL.LOANLINX($C30,$D$11,$D$16:$F$16,$D$17:$F$17,$D$13:$F$13,$D$14:$F$14,$O$13,$O$14,$D$19,G$24,$O$16,$O$18,$O$17,$O$19,$O$20)</f>
        <v>4999.999999999999</v>
      </c>
      <c r="I30" s="18">
        <f>_XLL.LOANLINX($C30,$D$11,$D$16:$F$16,$D$17:$F$17,$D$13:$F$13,$D$14:$F$14,$O$13,$O$14,$D$19,I$24,$O$16,$O$18,$O$17,$O$19,$O$20)</f>
        <v>5105.290115733396</v>
      </c>
      <c r="J30" s="18">
        <f>_XLL.LOANLINX($C30,$D$11,$D$16:$F$16,$D$17:$F$17,$D$13:$F$13,$D$14:$F$14,$O$13,$O$14,$D$19,J$24,$O$16,$O$18,$O$17,$O$19,$O$20)</f>
        <v>-105.29011573339682</v>
      </c>
      <c r="K30" s="18">
        <f>_XLL.LOANLINX($C30,$D$11,$D$16:$F$16,$D$17:$F$17,$D$13:$F$13,$D$14:$F$14,$O$13,$O$14,$D$19,K$24,$O$16,$O$18,$O$17,$O$19,$O$20)</f>
        <v>4999.999999999999</v>
      </c>
      <c r="M30" s="18">
        <f>_XLL.LOANLINX($C30,$D$11,$D$16:$F$16,$D$17:$F$17,$D$13:$F$13,$D$14:$F$14,$O$13,$O$14,$D$19,M$24,$O$16,$O$18,$O$17,$O$19,$O$20)</f>
        <v>5234.298433470646</v>
      </c>
      <c r="N30" s="18">
        <f>_XLL.LOANLINX($C30,$D$11,$D$16:$F$16,$D$17:$F$17,$D$13:$F$13,$D$14:$F$14,$O$13,$O$14,$D$19,N$24,$O$16,$O$18,$O$17,$O$19,$O$20)</f>
        <v>10339.588549204043</v>
      </c>
      <c r="O30" s="19"/>
    </row>
    <row r="31" spans="3:15" ht="12.75">
      <c r="C31" s="17">
        <f>_XLL.DPM(C30,$D$11)</f>
        <v>39904</v>
      </c>
      <c r="E31" s="18">
        <f>_XLL.LOANLINX($C31,$D$11,$D$16:$F$16,$D$17:$F$17,$D$13:$F$13,$D$14:$F$14,$O$13,$O$14,$D$19,E$24,$O$16,$O$18,$O$17,$O$19,$O$20)</f>
        <v>0</v>
      </c>
      <c r="F31" s="18">
        <f>_XLL.LOANLINX($C31,$D$11,$D$16:$F$16,$D$17:$F$17,$D$13:$F$13,$D$14:$F$14,$O$13,$O$14,$D$19,F$24,$O$16,$O$18,$O$17,$O$19,$O$20)</f>
        <v>-86.76620271921757</v>
      </c>
      <c r="G31" s="18">
        <f>_XLL.LOANLINX($C31,$D$11,$D$16:$F$16,$D$17:$F$17,$D$13:$F$13,$D$14:$F$14,$O$13,$O$14,$D$19,G$24,$O$16,$O$18,$O$17,$O$19,$O$20)</f>
        <v>-86.76620271921757</v>
      </c>
      <c r="I31" s="18">
        <f>_XLL.LOANLINX($C31,$D$11,$D$16:$F$16,$D$17:$F$17,$D$13:$F$13,$D$14:$F$14,$O$13,$O$14,$D$19,I$24,$O$16,$O$18,$O$17,$O$19,$O$20)</f>
        <v>43.90784178429115</v>
      </c>
      <c r="J31" s="18">
        <f>_XLL.LOANLINX($C31,$D$11,$D$16:$F$16,$D$17:$F$17,$D$13:$F$13,$D$14:$F$14,$O$13,$O$14,$D$19,J$24,$O$16,$O$18,$O$17,$O$19,$O$20)</f>
        <v>-130.67404450350872</v>
      </c>
      <c r="K31" s="18">
        <f>_XLL.LOANLINX($C31,$D$11,$D$16:$F$16,$D$17:$F$17,$D$13:$F$13,$D$14:$F$14,$O$13,$O$14,$D$19,K$24,$O$16,$O$18,$O$17,$O$19,$O$20)</f>
        <v>-86.76620271921757</v>
      </c>
      <c r="M31" s="18">
        <f>_XLL.LOANLINX($C31,$D$11,$D$16:$F$16,$D$17:$F$17,$D$13:$F$13,$D$14:$F$14,$O$13,$O$14,$D$19,M$24,$O$16,$O$18,$O$17,$O$19,$O$20)</f>
        <v>10339.588549204043</v>
      </c>
      <c r="N31" s="18">
        <f>_XLL.LOANLINX($C31,$D$11,$D$16:$F$16,$D$17:$F$17,$D$13:$F$13,$D$14:$F$14,$O$13,$O$14,$D$19,N$24,$O$16,$O$18,$O$17,$O$19,$O$20)</f>
        <v>10383.496390988335</v>
      </c>
      <c r="O31" s="19"/>
    </row>
    <row r="32" spans="3:15" ht="12.75">
      <c r="C32" s="17">
        <f>_XLL.DPM(C31,$D$11)</f>
        <v>39995</v>
      </c>
      <c r="E32" s="18">
        <f>_XLL.LOANLINX($C32,$D$11,$D$16:$F$16,$D$17:$F$17,$D$13:$F$13,$D$14:$F$14,$O$13,$O$14,$D$19,E$24,$O$16,$O$18,$O$17,$O$19,$O$20)</f>
        <v>0</v>
      </c>
      <c r="F32" s="18">
        <f>_XLL.LOANLINX($C32,$D$11,$D$16:$F$16,$D$17:$F$17,$D$13:$F$13,$D$14:$F$14,$O$13,$O$14,$D$19,F$24,$O$16,$O$18,$O$17,$O$19,$O$20)</f>
        <v>-130.8605024617708</v>
      </c>
      <c r="G32" s="18">
        <f>_XLL.LOANLINX($C32,$D$11,$D$16:$F$16,$D$17:$F$17,$D$13:$F$13,$D$14:$F$14,$O$13,$O$14,$D$19,G$24,$O$16,$O$18,$O$17,$O$19,$O$20)</f>
        <v>-130.8605024617708</v>
      </c>
      <c r="I32" s="18">
        <f>_XLL.LOANLINX($C32,$D$11,$D$16:$F$16,$D$17:$F$17,$D$13:$F$13,$D$14:$F$14,$O$13,$O$14,$D$19,I$24,$O$16,$O$18,$O$17,$O$19,$O$20)</f>
        <v>0</v>
      </c>
      <c r="J32" s="18">
        <f>_XLL.LOANLINX($C32,$D$11,$D$16:$F$16,$D$17:$F$17,$D$13:$F$13,$D$14:$F$14,$O$13,$O$14,$D$19,J$24,$O$16,$O$18,$O$17,$O$19,$O$20)</f>
        <v>-130.8605024617708</v>
      </c>
      <c r="K32" s="18">
        <f>_XLL.LOANLINX($C32,$D$11,$D$16:$F$16,$D$17:$F$17,$D$13:$F$13,$D$14:$F$14,$O$13,$O$14,$D$19,K$24,$O$16,$O$18,$O$17,$O$19,$O$20)</f>
        <v>-130.8605024617708</v>
      </c>
      <c r="M32" s="18">
        <f>_XLL.LOANLINX($C32,$D$11,$D$16:$F$16,$D$17:$F$17,$D$13:$F$13,$D$14:$F$14,$O$13,$O$14,$D$19,M$24,$O$16,$O$18,$O$17,$O$19,$O$20)</f>
        <v>10383.496390988335</v>
      </c>
      <c r="N32" s="18">
        <f>_XLL.LOANLINX($C32,$D$11,$D$16:$F$16,$D$17:$F$17,$D$13:$F$13,$D$14:$F$14,$O$13,$O$14,$D$19,N$24,$O$16,$O$18,$O$17,$O$19,$O$20)</f>
        <v>10383.496390988335</v>
      </c>
      <c r="O32" s="19"/>
    </row>
    <row r="33" spans="3:15" ht="12.75">
      <c r="C33" s="17">
        <f>_XLL.DPM(C32,$D$11)</f>
        <v>40087</v>
      </c>
      <c r="E33" s="18">
        <f>_XLL.LOANLINX($C33,$D$11,$D$16:$F$16,$D$17:$F$17,$D$13:$F$13,$D$14:$F$14,$O$13,$O$14,$D$19,E$24,$O$16,$O$18,$O$17,$O$19,$O$20)</f>
        <v>0</v>
      </c>
      <c r="F33" s="18">
        <f>_XLL.LOANLINX($C33,$D$11,$D$16:$F$16,$D$17:$F$17,$D$13:$F$13,$D$14:$F$14,$O$13,$O$14,$D$19,F$24,$O$16,$O$18,$O$17,$O$19,$O$20)</f>
        <v>-129.43810569588197</v>
      </c>
      <c r="G33" s="18">
        <f>_XLL.LOANLINX($C33,$D$11,$D$16:$F$16,$D$17:$F$17,$D$13:$F$13,$D$14:$F$14,$O$13,$O$14,$D$19,G$24,$O$16,$O$18,$O$17,$O$19,$O$20)</f>
        <v>-129.43810569588197</v>
      </c>
      <c r="I33" s="18">
        <f>_XLL.LOANLINX($C33,$D$11,$D$16:$F$16,$D$17:$F$17,$D$13:$F$13,$D$14:$F$14,$O$13,$O$14,$D$19,I$24,$O$16,$O$18,$O$17,$O$19,$O$20)</f>
        <v>0</v>
      </c>
      <c r="J33" s="18">
        <f>_XLL.LOANLINX($C33,$D$11,$D$16:$F$16,$D$17:$F$17,$D$13:$F$13,$D$14:$F$14,$O$13,$O$14,$D$19,J$24,$O$16,$O$18,$O$17,$O$19,$O$20)</f>
        <v>-129.43810569588197</v>
      </c>
      <c r="K33" s="18">
        <f>_XLL.LOANLINX($C33,$D$11,$D$16:$F$16,$D$17:$F$17,$D$13:$F$13,$D$14:$F$14,$O$13,$O$14,$D$19,K$24,$O$16,$O$18,$O$17,$O$19,$O$20)</f>
        <v>-129.43810569588197</v>
      </c>
      <c r="M33" s="18">
        <f>_XLL.LOANLINX($C33,$D$11,$D$16:$F$16,$D$17:$F$17,$D$13:$F$13,$D$14:$F$14,$O$13,$O$14,$D$19,M$24,$O$16,$O$18,$O$17,$O$19,$O$20)</f>
        <v>10383.496390988335</v>
      </c>
      <c r="N33" s="18">
        <f>_XLL.LOANLINX($C33,$D$11,$D$16:$F$16,$D$17:$F$17,$D$13:$F$13,$D$14:$F$14,$O$13,$O$14,$D$19,N$24,$O$16,$O$18,$O$17,$O$19,$O$20)</f>
        <v>10383.496390988335</v>
      </c>
      <c r="O33" s="19"/>
    </row>
    <row r="34" spans="3:15" ht="12.75">
      <c r="C34" s="17">
        <f>_XLL.DPM(C33,$D$11)</f>
        <v>40179</v>
      </c>
      <c r="E34" s="18">
        <f>_XLL.LOANLINX($C34,$D$11,$D$16:$F$16,$D$17:$F$17,$D$13:$F$13,$D$14:$F$14,$O$13,$O$14,$D$19,E$24,$O$16,$O$18,$O$17,$O$19,$O$20)</f>
        <v>-87.76759173749325</v>
      </c>
      <c r="F34" s="18">
        <f>_XLL.LOANLINX($C34,$D$11,$D$16:$F$16,$D$17:$F$17,$D$13:$F$13,$D$14:$F$14,$O$13,$O$14,$D$19,F$24,$O$16,$O$18,$O$17,$O$19,$O$20)</f>
        <v>-128.0157089299932</v>
      </c>
      <c r="G34" s="18">
        <f>_XLL.LOANLINX($C34,$D$11,$D$16:$F$16,$D$17:$F$17,$D$13:$F$13,$D$14:$F$14,$O$13,$O$14,$D$19,G$24,$O$16,$O$18,$O$17,$O$19,$O$20)</f>
        <v>-215.78330066748646</v>
      </c>
      <c r="I34" s="18">
        <f>_XLL.LOANLINX($C34,$D$11,$D$16:$F$16,$D$17:$F$17,$D$13:$F$13,$D$14:$F$14,$O$13,$O$14,$D$19,I$24,$O$16,$O$18,$O$17,$O$19,$O$20)</f>
        <v>-87.76759173749325</v>
      </c>
      <c r="J34" s="18">
        <f>_XLL.LOANLINX($C34,$D$11,$D$16:$F$16,$D$17:$F$17,$D$13:$F$13,$D$14:$F$14,$O$13,$O$14,$D$19,J$24,$O$16,$O$18,$O$17,$O$19,$O$20)</f>
        <v>-128.0157089299932</v>
      </c>
      <c r="K34" s="18">
        <f>_XLL.LOANLINX($C34,$D$11,$D$16:$F$16,$D$17:$F$17,$D$13:$F$13,$D$14:$F$14,$O$13,$O$14,$D$19,K$24,$O$16,$O$18,$O$17,$O$19,$O$20)</f>
        <v>-215.78330066748646</v>
      </c>
      <c r="M34" s="18">
        <f>_XLL.LOANLINX($C34,$D$11,$D$16:$F$16,$D$17:$F$17,$D$13:$F$13,$D$14:$F$14,$O$13,$O$14,$D$19,M$24,$O$16,$O$18,$O$17,$O$19,$O$20)</f>
        <v>10383.496390988335</v>
      </c>
      <c r="N34" s="18">
        <f>_XLL.LOANLINX($C34,$D$11,$D$16:$F$16,$D$17:$F$17,$D$13:$F$13,$D$14:$F$14,$O$13,$O$14,$D$19,N$24,$O$16,$O$18,$O$17,$O$19,$O$20)</f>
        <v>10295.728799250843</v>
      </c>
      <c r="O34" s="19"/>
    </row>
    <row r="35" spans="3:15" ht="12.75">
      <c r="C35" s="17">
        <f>_XLL.DPM(C34,$D$11)</f>
        <v>40269</v>
      </c>
      <c r="E35" s="18">
        <f>_XLL.LOANLINX($C35,$D$11,$D$16:$F$16,$D$17:$F$17,$D$13:$F$13,$D$14:$F$14,$O$13,$O$14,$D$19,E$24,$O$16,$O$18,$O$17,$O$19,$O$20)</f>
        <v>-251.97792466570644</v>
      </c>
      <c r="F35" s="18">
        <f>_XLL.LOANLINX($C35,$D$11,$D$16:$F$16,$D$17:$F$17,$D$13:$F$13,$D$14:$F$14,$O$13,$O$14,$D$19,F$24,$O$16,$O$18,$O$17,$O$19,$O$20)</f>
        <v>-128.7192524662662</v>
      </c>
      <c r="G35" s="18">
        <f>_XLL.LOANLINX($C35,$D$11,$D$16:$F$16,$D$17:$F$17,$D$13:$F$13,$D$14:$F$14,$O$13,$O$14,$D$19,G$24,$O$16,$O$18,$O$17,$O$19,$O$20)</f>
        <v>-380.69717713197264</v>
      </c>
      <c r="I35" s="18">
        <f>_XLL.LOANLINX($C35,$D$11,$D$16:$F$16,$D$17:$F$17,$D$13:$F$13,$D$14:$F$14,$O$13,$O$14,$D$19,I$24,$O$16,$O$18,$O$17,$O$19,$O$20)</f>
        <v>-251.97792466570644</v>
      </c>
      <c r="J35" s="18">
        <f>_XLL.LOANLINX($C35,$D$11,$D$16:$F$16,$D$17:$F$17,$D$13:$F$13,$D$14:$F$14,$O$13,$O$14,$D$19,J$24,$O$16,$O$18,$O$17,$O$19,$O$20)</f>
        <v>-128.7192524662662</v>
      </c>
      <c r="K35" s="18">
        <f>_XLL.LOANLINX($C35,$D$11,$D$16:$F$16,$D$17:$F$17,$D$13:$F$13,$D$14:$F$14,$O$13,$O$14,$D$19,K$24,$O$16,$O$18,$O$17,$O$19,$O$20)</f>
        <v>-380.69717713197264</v>
      </c>
      <c r="M35" s="18">
        <f>_XLL.LOANLINX($C35,$D$11,$D$16:$F$16,$D$17:$F$17,$D$13:$F$13,$D$14:$F$14,$O$13,$O$14,$D$19,M$24,$O$16,$O$18,$O$17,$O$19,$O$20)</f>
        <v>10295.728799250843</v>
      </c>
      <c r="N35" s="18">
        <f>_XLL.LOANLINX($C35,$D$11,$D$16:$F$16,$D$17:$F$17,$D$13:$F$13,$D$14:$F$14,$O$13,$O$14,$D$19,N$24,$O$16,$O$18,$O$17,$O$19,$O$20)</f>
        <v>10043.750874585137</v>
      </c>
      <c r="O35" s="19"/>
    </row>
    <row r="36" spans="3:15" ht="12.75">
      <c r="C36" s="17">
        <f>_XLL.DPM(C35,$D$11)</f>
        <v>40360</v>
      </c>
      <c r="E36" s="18">
        <f>_XLL.LOANLINX($C36,$D$11,$D$16:$F$16,$D$17:$F$17,$D$13:$F$13,$D$14:$F$14,$O$13,$O$14,$D$19,E$24,$O$16,$O$18,$O$17,$O$19,$O$20)</f>
        <v>-260.47156257578644</v>
      </c>
      <c r="F36" s="18">
        <f>_XLL.LOANLINX($C36,$D$11,$D$16:$F$16,$D$17:$F$17,$D$13:$F$13,$D$14:$F$14,$O$13,$O$14,$D$19,F$24,$O$16,$O$18,$O$17,$O$19,$O$20)</f>
        <v>-125.47266603040867</v>
      </c>
      <c r="G36" s="18">
        <f>_XLL.LOANLINX($C36,$D$11,$D$16:$F$16,$D$17:$F$17,$D$13:$F$13,$D$14:$F$14,$O$13,$O$14,$D$19,G$24,$O$16,$O$18,$O$17,$O$19,$O$20)</f>
        <v>-385.9442286061951</v>
      </c>
      <c r="I36" s="18">
        <f>_XLL.LOANLINX($C36,$D$11,$D$16:$F$16,$D$17:$F$17,$D$13:$F$13,$D$14:$F$14,$O$13,$O$14,$D$19,I$24,$O$16,$O$18,$O$17,$O$19,$O$20)</f>
        <v>-260.47156257578644</v>
      </c>
      <c r="J36" s="18">
        <f>_XLL.LOANLINX($C36,$D$11,$D$16:$F$16,$D$17:$F$17,$D$13:$F$13,$D$14:$F$14,$O$13,$O$14,$D$19,J$24,$O$16,$O$18,$O$17,$O$19,$O$20)</f>
        <v>-125.47266603040867</v>
      </c>
      <c r="K36" s="18">
        <f>_XLL.LOANLINX($C36,$D$11,$D$16:$F$16,$D$17:$F$17,$D$13:$F$13,$D$14:$F$14,$O$13,$O$14,$D$19,K$24,$O$16,$O$18,$O$17,$O$19,$O$20)</f>
        <v>-385.9442286061951</v>
      </c>
      <c r="M36" s="18">
        <f>_XLL.LOANLINX($C36,$D$11,$D$16:$F$16,$D$17:$F$17,$D$13:$F$13,$D$14:$F$14,$O$13,$O$14,$D$19,M$24,$O$16,$O$18,$O$17,$O$19,$O$20)</f>
        <v>10043.750874585137</v>
      </c>
      <c r="N36" s="18">
        <f>_XLL.LOANLINX($C36,$D$11,$D$16:$F$16,$D$17:$F$17,$D$13:$F$13,$D$14:$F$14,$O$13,$O$14,$D$19,N$24,$O$16,$O$18,$O$17,$O$19,$O$20)</f>
        <v>9783.279312009352</v>
      </c>
      <c r="O36" s="19"/>
    </row>
    <row r="37" spans="3:15" ht="12.75">
      <c r="C37" s="17">
        <f>_XLL.DPM(C36,$D$11)</f>
        <v>40452</v>
      </c>
      <c r="E37" s="18">
        <f>_XLL.LOANLINX($C37,$D$11,$D$16:$F$16,$D$17:$F$17,$D$13:$F$13,$D$14:$F$14,$O$13,$O$14,$D$19,E$24,$O$16,$O$18,$O$17,$O$19,$O$20)</f>
        <v>-260.47156257578644</v>
      </c>
      <c r="F37" s="18">
        <f>_XLL.LOANLINX($C37,$D$11,$D$16:$F$16,$D$17:$F$17,$D$13:$F$13,$D$14:$F$14,$O$13,$O$14,$D$19,F$24,$O$16,$O$18,$O$17,$O$19,$O$20)</f>
        <v>-120.87349355121094</v>
      </c>
      <c r="G37" s="18">
        <f>_XLL.LOANLINX($C37,$D$11,$D$16:$F$16,$D$17:$F$17,$D$13:$F$13,$D$14:$F$14,$O$13,$O$14,$D$19,G$24,$O$16,$O$18,$O$17,$O$19,$O$20)</f>
        <v>-381.3450561269974</v>
      </c>
      <c r="I37" s="18">
        <f>_XLL.LOANLINX($C37,$D$11,$D$16:$F$16,$D$17:$F$17,$D$13:$F$13,$D$14:$F$14,$O$13,$O$14,$D$19,I$24,$O$16,$O$18,$O$17,$O$19,$O$20)</f>
        <v>-260.47156257578644</v>
      </c>
      <c r="J37" s="18">
        <f>_XLL.LOANLINX($C37,$D$11,$D$16:$F$16,$D$17:$F$17,$D$13:$F$13,$D$14:$F$14,$O$13,$O$14,$D$19,J$24,$O$16,$O$18,$O$17,$O$19,$O$20)</f>
        <v>-120.87349355121094</v>
      </c>
      <c r="K37" s="18">
        <f>_XLL.LOANLINX($C37,$D$11,$D$16:$F$16,$D$17:$F$17,$D$13:$F$13,$D$14:$F$14,$O$13,$O$14,$D$19,K$24,$O$16,$O$18,$O$17,$O$19,$O$20)</f>
        <v>-381.3450561269974</v>
      </c>
      <c r="M37" s="18">
        <f>_XLL.LOANLINX($C37,$D$11,$D$16:$F$16,$D$17:$F$17,$D$13:$F$13,$D$14:$F$14,$O$13,$O$14,$D$19,M$24,$O$16,$O$18,$O$17,$O$19,$O$20)</f>
        <v>9783.279312009352</v>
      </c>
      <c r="N37" s="18">
        <f>_XLL.LOANLINX($C37,$D$11,$D$16:$F$16,$D$17:$F$17,$D$13:$F$13,$D$14:$F$14,$O$13,$O$14,$D$19,N$24,$O$16,$O$18,$O$17,$O$19,$O$20)</f>
        <v>9522.807749433567</v>
      </c>
      <c r="O37" s="19"/>
    </row>
    <row r="38" spans="3:15" ht="12.75">
      <c r="C38" s="17">
        <f>_XLL.DPM(C37,$D$11)</f>
        <v>40544</v>
      </c>
      <c r="E38" s="18">
        <f>_XLL.LOANLINX($C38,$D$11,$D$16:$F$16,$D$17:$F$17,$D$13:$F$13,$D$14:$F$14,$O$13,$O$14,$D$19,E$24,$O$16,$O$18,$O$17,$O$19,$O$20)</f>
        <v>-260.47156257578644</v>
      </c>
      <c r="F38" s="18">
        <f>_XLL.LOANLINX($C38,$D$11,$D$16:$F$16,$D$17:$F$17,$D$13:$F$13,$D$14:$F$14,$O$13,$O$14,$D$19,F$24,$O$16,$O$18,$O$17,$O$19,$O$20)</f>
        <v>-116.38136417992109</v>
      </c>
      <c r="G38" s="18">
        <f>_XLL.LOANLINX($C38,$D$11,$D$16:$F$16,$D$17:$F$17,$D$13:$F$13,$D$14:$F$14,$O$13,$O$14,$D$19,G$24,$O$16,$O$18,$O$17,$O$19,$O$20)</f>
        <v>-376.85292675570753</v>
      </c>
      <c r="I38" s="18">
        <f>_XLL.LOANLINX($C38,$D$11,$D$16:$F$16,$D$17:$F$17,$D$13:$F$13,$D$14:$F$14,$O$13,$O$14,$D$19,I$24,$O$16,$O$18,$O$17,$O$19,$O$20)</f>
        <v>-260.47156257578644</v>
      </c>
      <c r="J38" s="18">
        <f>_XLL.LOANLINX($C38,$D$11,$D$16:$F$16,$D$17:$F$17,$D$13:$F$13,$D$14:$F$14,$O$13,$O$14,$D$19,J$24,$O$16,$O$18,$O$17,$O$19,$O$20)</f>
        <v>-116.38136417992109</v>
      </c>
      <c r="K38" s="18">
        <f>_XLL.LOANLINX($C38,$D$11,$D$16:$F$16,$D$17:$F$17,$D$13:$F$13,$D$14:$F$14,$O$13,$O$14,$D$19,K$24,$O$16,$O$18,$O$17,$O$19,$O$20)</f>
        <v>-376.85292675570753</v>
      </c>
      <c r="M38" s="18">
        <f>_XLL.LOANLINX($C38,$D$11,$D$16:$F$16,$D$17:$F$17,$D$13:$F$13,$D$14:$F$14,$O$13,$O$14,$D$19,M$24,$O$16,$O$18,$O$17,$O$19,$O$20)</f>
        <v>9522.807749433567</v>
      </c>
      <c r="N38" s="18">
        <f>_XLL.LOANLINX($C38,$D$11,$D$16:$F$16,$D$17:$F$17,$D$13:$F$13,$D$14:$F$14,$O$13,$O$14,$D$19,N$24,$O$16,$O$18,$O$17,$O$19,$O$20)</f>
        <v>9262.336186857781</v>
      </c>
      <c r="O38" s="19"/>
    </row>
    <row r="39" spans="3:15" ht="12.75">
      <c r="C39" s="17">
        <f>_XLL.DPM(C38,$D$11)</f>
        <v>40634</v>
      </c>
      <c r="E39" s="18">
        <f>_XLL.LOANLINX($C39,$D$11,$D$16:$F$16,$D$17:$F$17,$D$13:$F$13,$D$14:$F$14,$O$13,$O$14,$D$19,E$24,$O$16,$O$18,$O$17,$O$19,$O$20)</f>
        <v>-251.97792466570644</v>
      </c>
      <c r="F39" s="18">
        <f>_XLL.LOANLINX($C39,$D$11,$D$16:$F$16,$D$17:$F$17,$D$13:$F$13,$D$14:$F$14,$O$13,$O$14,$D$19,F$24,$O$16,$O$18,$O$17,$O$19,$O$20)</f>
        <v>-115.6956743374769</v>
      </c>
      <c r="G39" s="18">
        <f>_XLL.LOANLINX($C39,$D$11,$D$16:$F$16,$D$17:$F$17,$D$13:$F$13,$D$14:$F$14,$O$13,$O$14,$D$19,G$24,$O$16,$O$18,$O$17,$O$19,$O$20)</f>
        <v>-367.6735990031833</v>
      </c>
      <c r="I39" s="18">
        <f>_XLL.LOANLINX($C39,$D$11,$D$16:$F$16,$D$17:$F$17,$D$13:$F$13,$D$14:$F$14,$O$13,$O$14,$D$19,I$24,$O$16,$O$18,$O$17,$O$19,$O$20)</f>
        <v>-251.97792466570644</v>
      </c>
      <c r="J39" s="18">
        <f>_XLL.LOANLINX($C39,$D$11,$D$16:$F$16,$D$17:$F$17,$D$13:$F$13,$D$14:$F$14,$O$13,$O$14,$D$19,J$24,$O$16,$O$18,$O$17,$O$19,$O$20)</f>
        <v>-115.6956743374769</v>
      </c>
      <c r="K39" s="18">
        <f>_XLL.LOANLINX($C39,$D$11,$D$16:$F$16,$D$17:$F$17,$D$13:$F$13,$D$14:$F$14,$O$13,$O$14,$D$19,K$24,$O$16,$O$18,$O$17,$O$19,$O$20)</f>
        <v>-367.6735990031833</v>
      </c>
      <c r="M39" s="18">
        <f>_XLL.LOANLINX($C39,$D$11,$D$16:$F$16,$D$17:$F$17,$D$13:$F$13,$D$14:$F$14,$O$13,$O$14,$D$19,M$24,$O$16,$O$18,$O$17,$O$19,$O$20)</f>
        <v>9262.336186857781</v>
      </c>
      <c r="N39" s="18">
        <f>_XLL.LOANLINX($C39,$D$11,$D$16:$F$16,$D$17:$F$17,$D$13:$F$13,$D$14:$F$14,$O$13,$O$14,$D$19,N$24,$O$16,$O$18,$O$17,$O$19,$O$20)</f>
        <v>9010.358262192076</v>
      </c>
      <c r="O39" s="19"/>
    </row>
    <row r="40" spans="3:15" ht="12.75">
      <c r="C40" s="17">
        <f>_XLL.DPM(C39,$D$11)</f>
        <v>40725</v>
      </c>
      <c r="E40" s="18">
        <f>_XLL.LOANLINX($C40,$D$11,$D$16:$F$16,$D$17:$F$17,$D$13:$F$13,$D$14:$F$14,$O$13,$O$14,$D$19,E$24,$O$16,$O$18,$O$17,$O$19,$O$20)</f>
        <v>-260.47156257578644</v>
      </c>
      <c r="F40" s="18">
        <f>_XLL.LOANLINX($C40,$D$11,$D$16:$F$16,$D$17:$F$17,$D$13:$F$13,$D$14:$F$14,$O$13,$O$14,$D$19,F$24,$O$16,$O$18,$O$17,$O$19,$O$20)</f>
        <v>-112.44908790161941</v>
      </c>
      <c r="G40" s="18">
        <f>_XLL.LOANLINX($C40,$D$11,$D$16:$F$16,$D$17:$F$17,$D$13:$F$13,$D$14:$F$14,$O$13,$O$14,$D$19,G$24,$O$16,$O$18,$O$17,$O$19,$O$20)</f>
        <v>-372.92065047740584</v>
      </c>
      <c r="I40" s="18">
        <f>_XLL.LOANLINX($C40,$D$11,$D$16:$F$16,$D$17:$F$17,$D$13:$F$13,$D$14:$F$14,$O$13,$O$14,$D$19,I$24,$O$16,$O$18,$O$17,$O$19,$O$20)</f>
        <v>-260.47156257578644</v>
      </c>
      <c r="J40" s="18">
        <f>_XLL.LOANLINX($C40,$D$11,$D$16:$F$16,$D$17:$F$17,$D$13:$F$13,$D$14:$F$14,$O$13,$O$14,$D$19,J$24,$O$16,$O$18,$O$17,$O$19,$O$20)</f>
        <v>-112.44908790161941</v>
      </c>
      <c r="K40" s="18">
        <f>_XLL.LOANLINX($C40,$D$11,$D$16:$F$16,$D$17:$F$17,$D$13:$F$13,$D$14:$F$14,$O$13,$O$14,$D$19,K$24,$O$16,$O$18,$O$17,$O$19,$O$20)</f>
        <v>-372.92065047740584</v>
      </c>
      <c r="M40" s="18">
        <f>_XLL.LOANLINX($C40,$D$11,$D$16:$F$16,$D$17:$F$17,$D$13:$F$13,$D$14:$F$14,$O$13,$O$14,$D$19,M$24,$O$16,$O$18,$O$17,$O$19,$O$20)</f>
        <v>9010.358262192076</v>
      </c>
      <c r="N40" s="18">
        <f>_XLL.LOANLINX($C40,$D$11,$D$16:$F$16,$D$17:$F$17,$D$13:$F$13,$D$14:$F$14,$O$13,$O$14,$D$19,N$24,$O$16,$O$18,$O$17,$O$19,$O$20)</f>
        <v>8749.88669961629</v>
      </c>
      <c r="O40" s="19"/>
    </row>
    <row r="41" spans="3:15" ht="12.75">
      <c r="C41" s="17">
        <f>_XLL.DPM(C40,$D$11)</f>
        <v>40817</v>
      </c>
      <c r="E41" s="18">
        <f>_XLL.LOANLINX($C41,$D$11,$D$16:$F$16,$D$17:$F$17,$D$13:$F$13,$D$14:$F$14,$O$13,$O$14,$D$19,E$24,$O$16,$O$18,$O$17,$O$19,$O$20)</f>
        <v>-260.47156257578644</v>
      </c>
      <c r="F41" s="18">
        <f>_XLL.LOANLINX($C41,$D$11,$D$16:$F$16,$D$17:$F$17,$D$13:$F$13,$D$14:$F$14,$O$13,$O$14,$D$19,F$24,$O$16,$O$18,$O$17,$O$19,$O$20)</f>
        <v>-107.99147605425634</v>
      </c>
      <c r="G41" s="18">
        <f>_XLL.LOANLINX($C41,$D$11,$D$16:$F$16,$D$17:$F$17,$D$13:$F$13,$D$14:$F$14,$O$13,$O$14,$D$19,G$24,$O$16,$O$18,$O$17,$O$19,$O$20)</f>
        <v>-368.4630386300428</v>
      </c>
      <c r="I41" s="18">
        <f>_XLL.LOANLINX($C41,$D$11,$D$16:$F$16,$D$17:$F$17,$D$13:$F$13,$D$14:$F$14,$O$13,$O$14,$D$19,I$24,$O$16,$O$18,$O$17,$O$19,$O$20)</f>
        <v>-260.47156257578644</v>
      </c>
      <c r="J41" s="18">
        <f>_XLL.LOANLINX($C41,$D$11,$D$16:$F$16,$D$17:$F$17,$D$13:$F$13,$D$14:$F$14,$O$13,$O$14,$D$19,J$24,$O$16,$O$18,$O$17,$O$19,$O$20)</f>
        <v>-107.99147605425634</v>
      </c>
      <c r="K41" s="18">
        <f>_XLL.LOANLINX($C41,$D$11,$D$16:$F$16,$D$17:$F$17,$D$13:$F$13,$D$14:$F$14,$O$13,$O$14,$D$19,K$24,$O$16,$O$18,$O$17,$O$19,$O$20)</f>
        <v>-368.4630386300428</v>
      </c>
      <c r="M41" s="18">
        <f>_XLL.LOANLINX($C41,$D$11,$D$16:$F$16,$D$17:$F$17,$D$13:$F$13,$D$14:$F$14,$O$13,$O$14,$D$19,M$24,$O$16,$O$18,$O$17,$O$19,$O$20)</f>
        <v>8749.88669961629</v>
      </c>
      <c r="N41" s="18">
        <f>_XLL.LOANLINX($C41,$D$11,$D$16:$F$16,$D$17:$F$17,$D$13:$F$13,$D$14:$F$14,$O$13,$O$14,$D$19,N$24,$O$16,$O$18,$O$17,$O$19,$O$20)</f>
        <v>8489.415137040505</v>
      </c>
      <c r="O41" s="19"/>
    </row>
    <row r="42" spans="3:15" ht="12.75">
      <c r="C42" s="17">
        <f>_XLL.DPM(C41,$D$11)</f>
        <v>40909</v>
      </c>
      <c r="E42" s="18">
        <f>_XLL.LOANLINX($C42,$D$11,$D$16:$F$16,$D$17:$F$17,$D$13:$F$13,$D$14:$F$14,$O$13,$O$14,$D$19,E$24,$O$16,$O$18,$O$17,$O$19,$O$20)</f>
        <v>-260.47156257578644</v>
      </c>
      <c r="F42" s="18">
        <f>_XLL.LOANLINX($C42,$D$11,$D$16:$F$16,$D$17:$F$17,$D$13:$F$13,$D$14:$F$14,$O$13,$O$14,$D$19,F$24,$O$16,$O$18,$O$17,$O$19,$O$20)</f>
        <v>-104.78018281702063</v>
      </c>
      <c r="G42" s="18">
        <f>_XLL.LOANLINX($C42,$D$11,$D$16:$F$16,$D$17:$F$17,$D$13:$F$13,$D$14:$F$14,$O$13,$O$14,$D$19,G$24,$O$16,$O$18,$O$17,$O$19,$O$20)</f>
        <v>-365.25174539280704</v>
      </c>
      <c r="I42" s="18">
        <f>_XLL.LOANLINX($C42,$D$11,$D$16:$F$16,$D$17:$F$17,$D$13:$F$13,$D$14:$F$14,$O$13,$O$14,$D$19,I$24,$O$16,$O$18,$O$17,$O$19,$O$20)</f>
        <v>-260.47156257578644</v>
      </c>
      <c r="J42" s="18">
        <f>_XLL.LOANLINX($C42,$D$11,$D$16:$F$16,$D$17:$F$17,$D$13:$F$13,$D$14:$F$14,$O$13,$O$14,$D$19,J$24,$O$16,$O$18,$O$17,$O$19,$O$20)</f>
        <v>-104.78018281702063</v>
      </c>
      <c r="K42" s="18">
        <f>_XLL.LOANLINX($C42,$D$11,$D$16:$F$16,$D$17:$F$17,$D$13:$F$13,$D$14:$F$14,$O$13,$O$14,$D$19,K$24,$O$16,$O$18,$O$17,$O$19,$O$20)</f>
        <v>-365.25174539280704</v>
      </c>
      <c r="M42" s="18">
        <f>_XLL.LOANLINX($C42,$D$11,$D$16:$F$16,$D$17:$F$17,$D$13:$F$13,$D$14:$F$14,$O$13,$O$14,$D$19,M$24,$O$16,$O$18,$O$17,$O$19,$O$20)</f>
        <v>8489.415137040505</v>
      </c>
      <c r="N42" s="18">
        <f>_XLL.LOANLINX($C42,$D$11,$D$16:$F$16,$D$17:$F$17,$D$13:$F$13,$D$14:$F$14,$O$13,$O$14,$D$19,N$24,$O$16,$O$18,$O$17,$O$19,$O$20)</f>
        <v>8228.94357446472</v>
      </c>
      <c r="O42" s="19"/>
    </row>
    <row r="43" spans="3:15" ht="12.75">
      <c r="C43" s="17">
        <f>_XLL.DPM(C42,$D$11)</f>
        <v>41000</v>
      </c>
      <c r="E43" s="18">
        <f>_XLL.LOANLINX($C43,$D$11,$D$16:$F$16,$D$17:$F$17,$D$13:$F$13,$D$14:$F$14,$O$13,$O$14,$D$19,E$24,$O$16,$O$18,$O$17,$O$19,$O$20)</f>
        <v>-254.80913730239973</v>
      </c>
      <c r="F43" s="18">
        <f>_XLL.LOANLINX($C43,$D$11,$D$16:$F$16,$D$17:$F$17,$D$13:$F$13,$D$14:$F$14,$O$13,$O$14,$D$19,F$24,$O$16,$O$18,$O$17,$O$19,$O$20)</f>
        <v>-102.6484381304906</v>
      </c>
      <c r="G43" s="18">
        <f>_XLL.LOANLINX($C43,$D$11,$D$16:$F$16,$D$17:$F$17,$D$13:$F$13,$D$14:$F$14,$O$13,$O$14,$D$19,G$24,$O$16,$O$18,$O$17,$O$19,$O$20)</f>
        <v>-357.45757543289034</v>
      </c>
      <c r="I43" s="18">
        <f>_XLL.LOANLINX($C43,$D$11,$D$16:$F$16,$D$17:$F$17,$D$13:$F$13,$D$14:$F$14,$O$13,$O$14,$D$19,I$24,$O$16,$O$18,$O$17,$O$19,$O$20)</f>
        <v>-254.80913730239973</v>
      </c>
      <c r="J43" s="18">
        <f>_XLL.LOANLINX($C43,$D$11,$D$16:$F$16,$D$17:$F$17,$D$13:$F$13,$D$14:$F$14,$O$13,$O$14,$D$19,J$24,$O$16,$O$18,$O$17,$O$19,$O$20)</f>
        <v>-102.6484381304906</v>
      </c>
      <c r="K43" s="18">
        <f>_XLL.LOANLINX($C43,$D$11,$D$16:$F$16,$D$17:$F$17,$D$13:$F$13,$D$14:$F$14,$O$13,$O$14,$D$19,K$24,$O$16,$O$18,$O$17,$O$19,$O$20)</f>
        <v>-357.45757543289034</v>
      </c>
      <c r="M43" s="18">
        <f>_XLL.LOANLINX($C43,$D$11,$D$16:$F$16,$D$17:$F$17,$D$13:$F$13,$D$14:$F$14,$O$13,$O$14,$D$19,M$24,$O$16,$O$18,$O$17,$O$19,$O$20)</f>
        <v>8228.94357446472</v>
      </c>
      <c r="N43" s="18">
        <f>_XLL.LOANLINX($C43,$D$11,$D$16:$F$16,$D$17:$F$17,$D$13:$F$13,$D$14:$F$14,$O$13,$O$14,$D$19,N$24,$O$16,$O$18,$O$17,$O$19,$O$20)</f>
        <v>7974.13443716232</v>
      </c>
      <c r="O43" s="19"/>
    </row>
    <row r="44" spans="3:15" ht="12.75">
      <c r="C44" s="17">
        <f>_XLL.DPM(C43,$D$11)</f>
        <v>41091</v>
      </c>
      <c r="E44" s="18">
        <f>_XLL.LOANLINX($C44,$D$11,$D$16:$F$16,$D$17:$F$17,$D$13:$F$13,$D$14:$F$14,$O$13,$O$14,$D$19,E$24,$O$16,$O$18,$O$17,$O$19,$O$20)</f>
        <v>-260.47156257578644</v>
      </c>
      <c r="F44" s="18">
        <f>_XLL.LOANLINX($C44,$D$11,$D$16:$F$16,$D$17:$F$17,$D$13:$F$13,$D$14:$F$14,$O$13,$O$14,$D$19,F$24,$O$16,$O$18,$O$17,$O$19,$O$20)</f>
        <v>-99.38982873686084</v>
      </c>
      <c r="G44" s="18">
        <f>_XLL.LOANLINX($C44,$D$11,$D$16:$F$16,$D$17:$F$17,$D$13:$F$13,$D$14:$F$14,$O$13,$O$14,$D$19,G$24,$O$16,$O$18,$O$17,$O$19,$O$20)</f>
        <v>-359.86139131264724</v>
      </c>
      <c r="I44" s="18">
        <f>_XLL.LOANLINX($C44,$D$11,$D$16:$F$16,$D$17:$F$17,$D$13:$F$13,$D$14:$F$14,$O$13,$O$14,$D$19,I$24,$O$16,$O$18,$O$17,$O$19,$O$20)</f>
        <v>-260.47156257578644</v>
      </c>
      <c r="J44" s="18">
        <f>_XLL.LOANLINX($C44,$D$11,$D$16:$F$16,$D$17:$F$17,$D$13:$F$13,$D$14:$F$14,$O$13,$O$14,$D$19,J$24,$O$16,$O$18,$O$17,$O$19,$O$20)</f>
        <v>-99.38982873686084</v>
      </c>
      <c r="K44" s="18">
        <f>_XLL.LOANLINX($C44,$D$11,$D$16:$F$16,$D$17:$F$17,$D$13:$F$13,$D$14:$F$14,$O$13,$O$14,$D$19,K$24,$O$16,$O$18,$O$17,$O$19,$O$20)</f>
        <v>-359.86139131264724</v>
      </c>
      <c r="M44" s="18">
        <f>_XLL.LOANLINX($C44,$D$11,$D$16:$F$16,$D$17:$F$17,$D$13:$F$13,$D$14:$F$14,$O$13,$O$14,$D$19,M$24,$O$16,$O$18,$O$17,$O$19,$O$20)</f>
        <v>7974.13443716232</v>
      </c>
      <c r="N44" s="18">
        <f>_XLL.LOANLINX($C44,$D$11,$D$16:$F$16,$D$17:$F$17,$D$13:$F$13,$D$14:$F$14,$O$13,$O$14,$D$19,N$24,$O$16,$O$18,$O$17,$O$19,$O$20)</f>
        <v>7713.662874586533</v>
      </c>
      <c r="O44" s="19"/>
    </row>
    <row r="45" spans="3:15" ht="12.75">
      <c r="C45" s="17">
        <f>_XLL.DPM(C44,$D$11)</f>
        <v>41183</v>
      </c>
      <c r="E45" s="18">
        <f>_XLL.LOANLINX($C45,$D$11,$D$16:$F$16,$D$17:$F$17,$D$13:$F$13,$D$14:$F$14,$O$13,$O$14,$D$19,E$24,$O$16,$O$18,$O$17,$O$19,$O$20)</f>
        <v>-260.47156257578644</v>
      </c>
      <c r="F45" s="18">
        <f>_XLL.LOANLINX($C45,$D$11,$D$16:$F$16,$D$17:$F$17,$D$13:$F$13,$D$14:$F$14,$O$13,$O$14,$D$19,F$24,$O$16,$O$18,$O$17,$O$19,$O$20)</f>
        <v>-95.0741653586799</v>
      </c>
      <c r="G45" s="18">
        <f>_XLL.LOANLINX($C45,$D$11,$D$16:$F$16,$D$17:$F$17,$D$13:$F$13,$D$14:$F$14,$O$13,$O$14,$D$19,G$24,$O$16,$O$18,$O$17,$O$19,$O$20)</f>
        <v>-355.54572793446636</v>
      </c>
      <c r="I45" s="18">
        <f>_XLL.LOANLINX($C45,$D$11,$D$16:$F$16,$D$17:$F$17,$D$13:$F$13,$D$14:$F$14,$O$13,$O$14,$D$19,I$24,$O$16,$O$18,$O$17,$O$19,$O$20)</f>
        <v>-260.47156257578644</v>
      </c>
      <c r="J45" s="18">
        <f>_XLL.LOANLINX($C45,$D$11,$D$16:$F$16,$D$17:$F$17,$D$13:$F$13,$D$14:$F$14,$O$13,$O$14,$D$19,J$24,$O$16,$O$18,$O$17,$O$19,$O$20)</f>
        <v>-95.0741653586799</v>
      </c>
      <c r="K45" s="18">
        <f>_XLL.LOANLINX($C45,$D$11,$D$16:$F$16,$D$17:$F$17,$D$13:$F$13,$D$14:$F$14,$O$13,$O$14,$D$19,K$24,$O$16,$O$18,$O$17,$O$19,$O$20)</f>
        <v>-355.54572793446636</v>
      </c>
      <c r="M45" s="18">
        <f>_XLL.LOANLINX($C45,$D$11,$D$16:$F$16,$D$17:$F$17,$D$13:$F$13,$D$14:$F$14,$O$13,$O$14,$D$19,M$24,$O$16,$O$18,$O$17,$O$19,$O$20)</f>
        <v>7713.662874586533</v>
      </c>
      <c r="N45" s="18">
        <f>_XLL.LOANLINX($C45,$D$11,$D$16:$F$16,$D$17:$F$17,$D$13:$F$13,$D$14:$F$14,$O$13,$O$14,$D$19,N$24,$O$16,$O$18,$O$17,$O$19,$O$20)</f>
        <v>7453.191312010746</v>
      </c>
      <c r="O45" s="19"/>
    </row>
    <row r="46" spans="3:15" ht="12.75">
      <c r="C46" s="17">
        <f>_XLL.DPM(C45,$D$11)</f>
        <v>41275</v>
      </c>
      <c r="E46" s="18">
        <f>_XLL.LOANLINX($C46,$D$11,$D$16:$F$16,$D$17:$F$17,$D$13:$F$13,$D$14:$F$14,$O$13,$O$14,$D$19,E$24,$O$16,$O$18,$O$17,$O$19,$O$20)</f>
        <v>-260.47156257578644</v>
      </c>
      <c r="F46" s="18">
        <f>_XLL.LOANLINX($C46,$D$11,$D$16:$F$16,$D$17:$F$17,$D$13:$F$13,$D$14:$F$14,$O$13,$O$14,$D$19,F$24,$O$16,$O$18,$O$17,$O$19,$O$20)</f>
        <v>-90.86554508840686</v>
      </c>
      <c r="G46" s="18">
        <f>_XLL.LOANLINX($C46,$D$11,$D$16:$F$16,$D$17:$F$17,$D$13:$F$13,$D$14:$F$14,$O$13,$O$14,$D$19,G$24,$O$16,$O$18,$O$17,$O$19,$O$20)</f>
        <v>-351.3371076641933</v>
      </c>
      <c r="I46" s="18">
        <f>_XLL.LOANLINX($C46,$D$11,$D$16:$F$16,$D$17:$F$17,$D$13:$F$13,$D$14:$F$14,$O$13,$O$14,$D$19,I$24,$O$16,$O$18,$O$17,$O$19,$O$20)</f>
        <v>-260.47156257578644</v>
      </c>
      <c r="J46" s="18">
        <f>_XLL.LOANLINX($C46,$D$11,$D$16:$F$16,$D$17:$F$17,$D$13:$F$13,$D$14:$F$14,$O$13,$O$14,$D$19,J$24,$O$16,$O$18,$O$17,$O$19,$O$20)</f>
        <v>-90.86554508840686</v>
      </c>
      <c r="K46" s="18">
        <f>_XLL.LOANLINX($C46,$D$11,$D$16:$F$16,$D$17:$F$17,$D$13:$F$13,$D$14:$F$14,$O$13,$O$14,$D$19,K$24,$O$16,$O$18,$O$17,$O$19,$O$20)</f>
        <v>-351.3371076641933</v>
      </c>
      <c r="M46" s="18">
        <f>_XLL.LOANLINX($C46,$D$11,$D$16:$F$16,$D$17:$F$17,$D$13:$F$13,$D$14:$F$14,$O$13,$O$14,$D$19,M$24,$O$16,$O$18,$O$17,$O$19,$O$20)</f>
        <v>7453.191312010746</v>
      </c>
      <c r="N46" s="18">
        <f>_XLL.LOANLINX($C46,$D$11,$D$16:$F$16,$D$17:$F$17,$D$13:$F$13,$D$14:$F$14,$O$13,$O$14,$D$19,N$24,$O$16,$O$18,$O$17,$O$19,$O$20)</f>
        <v>7192.719749434958</v>
      </c>
      <c r="O46" s="19"/>
    </row>
    <row r="47" spans="3:15" ht="12.75">
      <c r="C47" s="17">
        <f>_XLL.DPM(C46,$D$11)</f>
        <v>41365</v>
      </c>
      <c r="E47" s="18">
        <f>_XLL.LOANLINX($C47,$D$11,$D$16:$F$16,$D$17:$F$17,$D$13:$F$13,$D$14:$F$14,$O$13,$O$14,$D$19,E$24,$O$16,$O$18,$O$17,$O$19,$O$20)</f>
        <v>-251.97792466570644</v>
      </c>
      <c r="F47" s="18">
        <f>_XLL.LOANLINX($C47,$D$11,$D$16:$F$16,$D$17:$F$17,$D$13:$F$13,$D$14:$F$14,$O$13,$O$14,$D$19,F$24,$O$16,$O$18,$O$17,$O$19,$O$20)</f>
        <v>-89.612837043929</v>
      </c>
      <c r="G47" s="18">
        <f>_XLL.LOANLINX($C47,$D$11,$D$16:$F$16,$D$17:$F$17,$D$13:$F$13,$D$14:$F$14,$O$13,$O$14,$D$19,G$24,$O$16,$O$18,$O$17,$O$19,$O$20)</f>
        <v>-341.59076170963544</v>
      </c>
      <c r="I47" s="18">
        <f>_XLL.LOANLINX($C47,$D$11,$D$16:$F$16,$D$17:$F$17,$D$13:$F$13,$D$14:$F$14,$O$13,$O$14,$D$19,I$24,$O$16,$O$18,$O$17,$O$19,$O$20)</f>
        <v>-251.97792466570644</v>
      </c>
      <c r="J47" s="18">
        <f>_XLL.LOANLINX($C47,$D$11,$D$16:$F$16,$D$17:$F$17,$D$13:$F$13,$D$14:$F$14,$O$13,$O$14,$D$19,J$24,$O$16,$O$18,$O$17,$O$19,$O$20)</f>
        <v>-89.612837043929</v>
      </c>
      <c r="K47" s="18">
        <f>_XLL.LOANLINX($C47,$D$11,$D$16:$F$16,$D$17:$F$17,$D$13:$F$13,$D$14:$F$14,$O$13,$O$14,$D$19,K$24,$O$16,$O$18,$O$17,$O$19,$O$20)</f>
        <v>-341.59076170963544</v>
      </c>
      <c r="M47" s="18">
        <f>_XLL.LOANLINX($C47,$D$11,$D$16:$F$16,$D$17:$F$17,$D$13:$F$13,$D$14:$F$14,$O$13,$O$14,$D$19,M$24,$O$16,$O$18,$O$17,$O$19,$O$20)</f>
        <v>7192.719749434958</v>
      </c>
      <c r="N47" s="18">
        <f>_XLL.LOANLINX($C47,$D$11,$D$16:$F$16,$D$17:$F$17,$D$13:$F$13,$D$14:$F$14,$O$13,$O$14,$D$19,N$24,$O$16,$O$18,$O$17,$O$19,$O$20)</f>
        <v>6940.741824769251</v>
      </c>
      <c r="O47" s="19"/>
    </row>
    <row r="48" spans="3:15" ht="12.75">
      <c r="C48" s="17">
        <f>_XLL.DPM(C47,$D$11)</f>
        <v>41456</v>
      </c>
      <c r="E48" s="18">
        <f>_XLL.LOANLINX($C48,$D$11,$D$16:$F$16,$D$17:$F$17,$D$13:$F$13,$D$14:$F$14,$O$13,$O$14,$D$19,E$24,$O$16,$O$18,$O$17,$O$19,$O$20)</f>
        <v>-260.47156257578644</v>
      </c>
      <c r="F48" s="18">
        <f>_XLL.LOANLINX($C48,$D$11,$D$16:$F$16,$D$17:$F$17,$D$13:$F$13,$D$14:$F$14,$O$13,$O$14,$D$19,F$24,$O$16,$O$18,$O$17,$O$19,$O$20)</f>
        <v>-86.36625060807147</v>
      </c>
      <c r="G48" s="18">
        <f>_XLL.LOANLINX($C48,$D$11,$D$16:$F$16,$D$17:$F$17,$D$13:$F$13,$D$14:$F$14,$O$13,$O$14,$D$19,G$24,$O$16,$O$18,$O$17,$O$19,$O$20)</f>
        <v>-346.8378131838579</v>
      </c>
      <c r="I48" s="18">
        <f>_XLL.LOANLINX($C48,$D$11,$D$16:$F$16,$D$17:$F$17,$D$13:$F$13,$D$14:$F$14,$O$13,$O$14,$D$19,I$24,$O$16,$O$18,$O$17,$O$19,$O$20)</f>
        <v>-260.47156257578644</v>
      </c>
      <c r="J48" s="18">
        <f>_XLL.LOANLINX($C48,$D$11,$D$16:$F$16,$D$17:$F$17,$D$13:$F$13,$D$14:$F$14,$O$13,$O$14,$D$19,J$24,$O$16,$O$18,$O$17,$O$19,$O$20)</f>
        <v>-86.36625060807147</v>
      </c>
      <c r="K48" s="18">
        <f>_XLL.LOANLINX($C48,$D$11,$D$16:$F$16,$D$17:$F$17,$D$13:$F$13,$D$14:$F$14,$O$13,$O$14,$D$19,K$24,$O$16,$O$18,$O$17,$O$19,$O$20)</f>
        <v>-346.8378131838579</v>
      </c>
      <c r="M48" s="18">
        <f>_XLL.LOANLINX($C48,$D$11,$D$16:$F$16,$D$17:$F$17,$D$13:$F$13,$D$14:$F$14,$O$13,$O$14,$D$19,M$24,$O$16,$O$18,$O$17,$O$19,$O$20)</f>
        <v>6940.741824769251</v>
      </c>
      <c r="N48" s="18">
        <f>_XLL.LOANLINX($C48,$D$11,$D$16:$F$16,$D$17:$F$17,$D$13:$F$13,$D$14:$F$14,$O$13,$O$14,$D$19,N$24,$O$16,$O$18,$O$17,$O$19,$O$20)</f>
        <v>6680.270262193464</v>
      </c>
      <c r="O48" s="19"/>
    </row>
    <row r="49" spans="3:15" ht="12.75">
      <c r="C49" s="17">
        <f>_XLL.DPM(C48,$D$11)</f>
        <v>41548</v>
      </c>
      <c r="E49" s="18">
        <f>_XLL.LOANLINX($C49,$D$11,$D$16:$F$16,$D$17:$F$17,$D$13:$F$13,$D$14:$F$14,$O$13,$O$14,$D$19,E$24,$O$16,$O$18,$O$17,$O$19,$O$20)</f>
        <v>-260.47156257578644</v>
      </c>
      <c r="F49" s="18">
        <f>_XLL.LOANLINX($C49,$D$11,$D$16:$F$16,$D$17:$F$17,$D$13:$F$13,$D$14:$F$14,$O$13,$O$14,$D$19,F$24,$O$16,$O$18,$O$17,$O$19,$O$20)</f>
        <v>-82.1921478617252</v>
      </c>
      <c r="G49" s="18">
        <f>_XLL.LOANLINX($C49,$D$11,$D$16:$F$16,$D$17:$F$17,$D$13:$F$13,$D$14:$F$14,$O$13,$O$14,$D$19,G$24,$O$16,$O$18,$O$17,$O$19,$O$20)</f>
        <v>-342.66371043751167</v>
      </c>
      <c r="I49" s="18">
        <f>_XLL.LOANLINX($C49,$D$11,$D$16:$F$16,$D$17:$F$17,$D$13:$F$13,$D$14:$F$14,$O$13,$O$14,$D$19,I$24,$O$16,$O$18,$O$17,$O$19,$O$20)</f>
        <v>-260.47156257578644</v>
      </c>
      <c r="J49" s="18">
        <f>_XLL.LOANLINX($C49,$D$11,$D$16:$F$16,$D$17:$F$17,$D$13:$F$13,$D$14:$F$14,$O$13,$O$14,$D$19,J$24,$O$16,$O$18,$O$17,$O$19,$O$20)</f>
        <v>-82.1921478617252</v>
      </c>
      <c r="K49" s="18">
        <f>_XLL.LOANLINX($C49,$D$11,$D$16:$F$16,$D$17:$F$17,$D$13:$F$13,$D$14:$F$14,$O$13,$O$14,$D$19,K$24,$O$16,$O$18,$O$17,$O$19,$O$20)</f>
        <v>-342.66371043751167</v>
      </c>
      <c r="M49" s="18">
        <f>_XLL.LOANLINX($C49,$D$11,$D$16:$F$16,$D$17:$F$17,$D$13:$F$13,$D$14:$F$14,$O$13,$O$14,$D$19,M$24,$O$16,$O$18,$O$17,$O$19,$O$20)</f>
        <v>6680.270262193464</v>
      </c>
      <c r="N49" s="18">
        <f>_XLL.LOANLINX($C49,$D$11,$D$16:$F$16,$D$17:$F$17,$D$13:$F$13,$D$14:$F$14,$O$13,$O$14,$D$19,N$24,$O$16,$O$18,$O$17,$O$19,$O$20)</f>
        <v>6419.798699617677</v>
      </c>
      <c r="O49" s="19"/>
    </row>
    <row r="50" spans="3:15" ht="12.75">
      <c r="C50" s="17">
        <f>_XLL.DPM(C49,$D$11)</f>
        <v>41640</v>
      </c>
      <c r="E50" s="18">
        <f>_XLL.LOANLINX($C50,$D$11,$D$16:$F$16,$D$17:$F$17,$D$13:$F$13,$D$14:$F$14,$O$13,$O$14,$D$19,E$24,$O$16,$O$18,$O$17,$O$19,$O$20)</f>
        <v>-260.47156257578644</v>
      </c>
      <c r="F50" s="18">
        <f>_XLL.LOANLINX($C50,$D$11,$D$16:$F$16,$D$17:$F$17,$D$13:$F$13,$D$14:$F$14,$O$13,$O$14,$D$19,F$24,$O$16,$O$18,$O$17,$O$19,$O$20)</f>
        <v>-78.12508822328684</v>
      </c>
      <c r="G50" s="18">
        <f>_XLL.LOANLINX($C50,$D$11,$D$16:$F$16,$D$17:$F$17,$D$13:$F$13,$D$14:$F$14,$O$13,$O$14,$D$19,G$24,$O$16,$O$18,$O$17,$O$19,$O$20)</f>
        <v>-338.59665079907325</v>
      </c>
      <c r="I50" s="18">
        <f>_XLL.LOANLINX($C50,$D$11,$D$16:$F$16,$D$17:$F$17,$D$13:$F$13,$D$14:$F$14,$O$13,$O$14,$D$19,I$24,$O$16,$O$18,$O$17,$O$19,$O$20)</f>
        <v>-260.47156257578644</v>
      </c>
      <c r="J50" s="18">
        <f>_XLL.LOANLINX($C50,$D$11,$D$16:$F$16,$D$17:$F$17,$D$13:$F$13,$D$14:$F$14,$O$13,$O$14,$D$19,J$24,$O$16,$O$18,$O$17,$O$19,$O$20)</f>
        <v>-78.12508822328684</v>
      </c>
      <c r="K50" s="18">
        <f>_XLL.LOANLINX($C50,$D$11,$D$16:$F$16,$D$17:$F$17,$D$13:$F$13,$D$14:$F$14,$O$13,$O$14,$D$19,K$24,$O$16,$O$18,$O$17,$O$19,$O$20)</f>
        <v>-338.59665079907325</v>
      </c>
      <c r="M50" s="18">
        <f>_XLL.LOANLINX($C50,$D$11,$D$16:$F$16,$D$17:$F$17,$D$13:$F$13,$D$14:$F$14,$O$13,$O$14,$D$19,M$24,$O$16,$O$18,$O$17,$O$19,$O$20)</f>
        <v>6419.798699617677</v>
      </c>
      <c r="N50" s="18">
        <f>_XLL.LOANLINX($C50,$D$11,$D$16:$F$16,$D$17:$F$17,$D$13:$F$13,$D$14:$F$14,$O$13,$O$14,$D$19,N$24,$O$16,$O$18,$O$17,$O$19,$O$20)</f>
        <v>6159.32713704189</v>
      </c>
      <c r="O50" s="19"/>
    </row>
    <row r="51" spans="3:15" ht="12.75">
      <c r="C51" s="17">
        <f>_XLL.DPM(C50,$D$11)</f>
        <v>41730</v>
      </c>
      <c r="E51" s="18">
        <f>_XLL.LOANLINX($C51,$D$11,$D$16:$F$16,$D$17:$F$17,$D$13:$F$13,$D$14:$F$14,$O$13,$O$14,$D$19,E$24,$O$16,$O$18,$O$17,$O$19,$O$20)</f>
        <v>-251.97792466570644</v>
      </c>
      <c r="F51" s="18">
        <f>_XLL.LOANLINX($C51,$D$11,$D$16:$F$16,$D$17:$F$17,$D$13:$F$13,$D$14:$F$14,$O$13,$O$14,$D$19,F$24,$O$16,$O$18,$O$17,$O$19,$O$20)</f>
        <v>-76.58925891513962</v>
      </c>
      <c r="G51" s="18">
        <f>_XLL.LOANLINX($C51,$D$11,$D$16:$F$16,$D$17:$F$17,$D$13:$F$13,$D$14:$F$14,$O$13,$O$14,$D$19,G$24,$O$16,$O$18,$O$17,$O$19,$O$20)</f>
        <v>-328.56718358084606</v>
      </c>
      <c r="I51" s="18">
        <f>_XLL.LOANLINX($C51,$D$11,$D$16:$F$16,$D$17:$F$17,$D$13:$F$13,$D$14:$F$14,$O$13,$O$14,$D$19,I$24,$O$16,$O$18,$O$17,$O$19,$O$20)</f>
        <v>-251.97792466570644</v>
      </c>
      <c r="J51" s="18">
        <f>_XLL.LOANLINX($C51,$D$11,$D$16:$F$16,$D$17:$F$17,$D$13:$F$13,$D$14:$F$14,$O$13,$O$14,$D$19,J$24,$O$16,$O$18,$O$17,$O$19,$O$20)</f>
        <v>-76.58925891513962</v>
      </c>
      <c r="K51" s="18">
        <f>_XLL.LOANLINX($C51,$D$11,$D$16:$F$16,$D$17:$F$17,$D$13:$F$13,$D$14:$F$14,$O$13,$O$14,$D$19,K$24,$O$16,$O$18,$O$17,$O$19,$O$20)</f>
        <v>-328.56718358084606</v>
      </c>
      <c r="M51" s="18">
        <f>_XLL.LOANLINX($C51,$D$11,$D$16:$F$16,$D$17:$F$17,$D$13:$F$13,$D$14:$F$14,$O$13,$O$14,$D$19,M$24,$O$16,$O$18,$O$17,$O$19,$O$20)</f>
        <v>6159.32713704189</v>
      </c>
      <c r="N51" s="18">
        <f>_XLL.LOANLINX($C51,$D$11,$D$16:$F$16,$D$17:$F$17,$D$13:$F$13,$D$14:$F$14,$O$13,$O$14,$D$19,N$24,$O$16,$O$18,$O$17,$O$19,$O$20)</f>
        <v>5907.349212376183</v>
      </c>
      <c r="O51" s="19"/>
    </row>
    <row r="52" spans="3:15" ht="12.75">
      <c r="C52" s="17">
        <f>_XLL.DPM(C51,$D$11)</f>
        <v>41821</v>
      </c>
      <c r="E52" s="18">
        <f>_XLL.LOANLINX($C52,$D$11,$D$16:$F$16,$D$17:$F$17,$D$13:$F$13,$D$14:$F$14,$O$13,$O$14,$D$19,E$24,$O$16,$O$18,$O$17,$O$19,$O$20)</f>
        <v>-260.47156257578644</v>
      </c>
      <c r="F52" s="18">
        <f>_XLL.LOANLINX($C52,$D$11,$D$16:$F$16,$D$17:$F$17,$D$13:$F$13,$D$14:$F$14,$O$13,$O$14,$D$19,F$24,$O$16,$O$18,$O$17,$O$19,$O$20)</f>
        <v>-73.3426724792821</v>
      </c>
      <c r="G52" s="18">
        <f>_XLL.LOANLINX($C52,$D$11,$D$16:$F$16,$D$17:$F$17,$D$13:$F$13,$D$14:$F$14,$O$13,$O$14,$D$19,G$24,$O$16,$O$18,$O$17,$O$19,$O$20)</f>
        <v>-333.81423505506854</v>
      </c>
      <c r="I52" s="18">
        <f>_XLL.LOANLINX($C52,$D$11,$D$16:$F$16,$D$17:$F$17,$D$13:$F$13,$D$14:$F$14,$O$13,$O$14,$D$19,I$24,$O$16,$O$18,$O$17,$O$19,$O$20)</f>
        <v>-260.47156257578644</v>
      </c>
      <c r="J52" s="18">
        <f>_XLL.LOANLINX($C52,$D$11,$D$16:$F$16,$D$17:$F$17,$D$13:$F$13,$D$14:$F$14,$O$13,$O$14,$D$19,J$24,$O$16,$O$18,$O$17,$O$19,$O$20)</f>
        <v>-73.3426724792821</v>
      </c>
      <c r="K52" s="18">
        <f>_XLL.LOANLINX($C52,$D$11,$D$16:$F$16,$D$17:$F$17,$D$13:$F$13,$D$14:$F$14,$O$13,$O$14,$D$19,K$24,$O$16,$O$18,$O$17,$O$19,$O$20)</f>
        <v>-333.81423505506854</v>
      </c>
      <c r="M52" s="18">
        <f>_XLL.LOANLINX($C52,$D$11,$D$16:$F$16,$D$17:$F$17,$D$13:$F$13,$D$14:$F$14,$O$13,$O$14,$D$19,M$24,$O$16,$O$18,$O$17,$O$19,$O$20)</f>
        <v>5907.349212376183</v>
      </c>
      <c r="N52" s="18">
        <f>_XLL.LOANLINX($C52,$D$11,$D$16:$F$16,$D$17:$F$17,$D$13:$F$13,$D$14:$F$14,$O$13,$O$14,$D$19,N$24,$O$16,$O$18,$O$17,$O$19,$O$20)</f>
        <v>5646.877649800395</v>
      </c>
      <c r="O52" s="19"/>
    </row>
    <row r="53" spans="3:15" ht="12.75">
      <c r="C53" s="17">
        <f>_XLL.DPM(C52,$D$11)</f>
        <v>41913</v>
      </c>
      <c r="E53" s="18">
        <f>_XLL.LOANLINX($C53,$D$11,$D$16:$F$16,$D$17:$F$17,$D$13:$F$13,$D$14:$F$14,$O$13,$O$14,$D$19,E$24,$O$16,$O$18,$O$17,$O$19,$O$20)</f>
        <v>-260.47156257578644</v>
      </c>
      <c r="F53" s="18">
        <f>_XLL.LOANLINX($C53,$D$11,$D$16:$F$16,$D$17:$F$17,$D$13:$F$13,$D$14:$F$14,$O$13,$O$14,$D$19,F$24,$O$16,$O$18,$O$17,$O$19,$O$20)</f>
        <v>-69.31013036477052</v>
      </c>
      <c r="G53" s="18">
        <f>_XLL.LOANLINX($C53,$D$11,$D$16:$F$16,$D$17:$F$17,$D$13:$F$13,$D$14:$F$14,$O$13,$O$14,$D$19,G$24,$O$16,$O$18,$O$17,$O$19,$O$20)</f>
        <v>-329.7816929405569</v>
      </c>
      <c r="I53" s="18">
        <f>_XLL.LOANLINX($C53,$D$11,$D$16:$F$16,$D$17:$F$17,$D$13:$F$13,$D$14:$F$14,$O$13,$O$14,$D$19,I$24,$O$16,$O$18,$O$17,$O$19,$O$20)</f>
        <v>-260.47156257578644</v>
      </c>
      <c r="J53" s="18">
        <f>_XLL.LOANLINX($C53,$D$11,$D$16:$F$16,$D$17:$F$17,$D$13:$F$13,$D$14:$F$14,$O$13,$O$14,$D$19,J$24,$O$16,$O$18,$O$17,$O$19,$O$20)</f>
        <v>-69.31013036477052</v>
      </c>
      <c r="K53" s="18">
        <f>_XLL.LOANLINX($C53,$D$11,$D$16:$F$16,$D$17:$F$17,$D$13:$F$13,$D$14:$F$14,$O$13,$O$14,$D$19,K$24,$O$16,$O$18,$O$17,$O$19,$O$20)</f>
        <v>-329.7816929405569</v>
      </c>
      <c r="M53" s="18">
        <f>_XLL.LOANLINX($C53,$D$11,$D$16:$F$16,$D$17:$F$17,$D$13:$F$13,$D$14:$F$14,$O$13,$O$14,$D$19,M$24,$O$16,$O$18,$O$17,$O$19,$O$20)</f>
        <v>5646.877649800395</v>
      </c>
      <c r="N53" s="18">
        <f>_XLL.LOANLINX($C53,$D$11,$D$16:$F$16,$D$17:$F$17,$D$13:$F$13,$D$14:$F$14,$O$13,$O$14,$D$19,N$24,$O$16,$O$18,$O$17,$O$19,$O$20)</f>
        <v>5386.406087224608</v>
      </c>
      <c r="O53" s="19"/>
    </row>
    <row r="54" spans="3:15" ht="12.75">
      <c r="C54" s="17">
        <f>_XLL.DPM(C53,$D$11)</f>
        <v>42005</v>
      </c>
      <c r="E54" s="18">
        <f>_XLL.LOANLINX($C54,$D$11,$D$16:$F$16,$D$17:$F$17,$D$13:$F$13,$D$14:$F$14,$O$13,$O$14,$D$19,E$24,$O$16,$O$18,$O$17,$O$19,$O$20)</f>
        <v>-260.47156257578644</v>
      </c>
      <c r="F54" s="18">
        <f>_XLL.LOANLINX($C54,$D$11,$D$16:$F$16,$D$17:$F$17,$D$13:$F$13,$D$14:$F$14,$O$13,$O$14,$D$19,F$24,$O$16,$O$18,$O$17,$O$19,$O$20)</f>
        <v>-65.38463135816681</v>
      </c>
      <c r="G54" s="18">
        <f>_XLL.LOANLINX($C54,$D$11,$D$16:$F$16,$D$17:$F$17,$D$13:$F$13,$D$14:$F$14,$O$13,$O$14,$D$19,G$24,$O$16,$O$18,$O$17,$O$19,$O$20)</f>
        <v>-325.85619393395325</v>
      </c>
      <c r="I54" s="18">
        <f>_XLL.LOANLINX($C54,$D$11,$D$16:$F$16,$D$17:$F$17,$D$13:$F$13,$D$14:$F$14,$O$13,$O$14,$D$19,I$24,$O$16,$O$18,$O$17,$O$19,$O$20)</f>
        <v>-260.47156257578644</v>
      </c>
      <c r="J54" s="18">
        <f>_XLL.LOANLINX($C54,$D$11,$D$16:$F$16,$D$17:$F$17,$D$13:$F$13,$D$14:$F$14,$O$13,$O$14,$D$19,J$24,$O$16,$O$18,$O$17,$O$19,$O$20)</f>
        <v>-65.38463135816681</v>
      </c>
      <c r="K54" s="18">
        <f>_XLL.LOANLINX($C54,$D$11,$D$16:$F$16,$D$17:$F$17,$D$13:$F$13,$D$14:$F$14,$O$13,$O$14,$D$19,K$24,$O$16,$O$18,$O$17,$O$19,$O$20)</f>
        <v>-325.85619393395325</v>
      </c>
      <c r="M54" s="18">
        <f>_XLL.LOANLINX($C54,$D$11,$D$16:$F$16,$D$17:$F$17,$D$13:$F$13,$D$14:$F$14,$O$13,$O$14,$D$19,M$24,$O$16,$O$18,$O$17,$O$19,$O$20)</f>
        <v>5386.406087224608</v>
      </c>
      <c r="N54" s="18">
        <f>_XLL.LOANLINX($C54,$D$11,$D$16:$F$16,$D$17:$F$17,$D$13:$F$13,$D$14:$F$14,$O$13,$O$14,$D$19,N$24,$O$16,$O$18,$O$17,$O$19,$O$20)</f>
        <v>5125.934524648821</v>
      </c>
      <c r="O54" s="19"/>
    </row>
    <row r="55" spans="3:15" ht="12.75">
      <c r="C55" s="17">
        <f>_XLL.DPM(C54,$D$11)</f>
        <v>42095</v>
      </c>
      <c r="E55" s="18">
        <f>_XLL.LOANLINX($C55,$D$11,$D$16:$F$16,$D$17:$F$17,$D$13:$F$13,$D$14:$F$14,$O$13,$O$14,$D$19,E$24,$O$16,$O$18,$O$17,$O$19,$O$20)</f>
        <v>-251.97792466570644</v>
      </c>
      <c r="F55" s="18">
        <f>_XLL.LOANLINX($C55,$D$11,$D$16:$F$16,$D$17:$F$17,$D$13:$F$13,$D$14:$F$14,$O$13,$O$14,$D$19,F$24,$O$16,$O$18,$O$17,$O$19,$O$20)</f>
        <v>-63.56568078635027</v>
      </c>
      <c r="G55" s="18">
        <f>_XLL.LOANLINX($C55,$D$11,$D$16:$F$16,$D$17:$F$17,$D$13:$F$13,$D$14:$F$14,$O$13,$O$14,$D$19,G$24,$O$16,$O$18,$O$17,$O$19,$O$20)</f>
        <v>-315.5436054520567</v>
      </c>
      <c r="I55" s="18">
        <f>_XLL.LOANLINX($C55,$D$11,$D$16:$F$16,$D$17:$F$17,$D$13:$F$13,$D$14:$F$14,$O$13,$O$14,$D$19,I$24,$O$16,$O$18,$O$17,$O$19,$O$20)</f>
        <v>-251.97792466570644</v>
      </c>
      <c r="J55" s="18">
        <f>_XLL.LOANLINX($C55,$D$11,$D$16:$F$16,$D$17:$F$17,$D$13:$F$13,$D$14:$F$14,$O$13,$O$14,$D$19,J$24,$O$16,$O$18,$O$17,$O$19,$O$20)</f>
        <v>-63.56568078635027</v>
      </c>
      <c r="K55" s="18">
        <f>_XLL.LOANLINX($C55,$D$11,$D$16:$F$16,$D$17:$F$17,$D$13:$F$13,$D$14:$F$14,$O$13,$O$14,$D$19,K$24,$O$16,$O$18,$O$17,$O$19,$O$20)</f>
        <v>-315.5436054520567</v>
      </c>
      <c r="M55" s="18">
        <f>_XLL.LOANLINX($C55,$D$11,$D$16:$F$16,$D$17:$F$17,$D$13:$F$13,$D$14:$F$14,$O$13,$O$14,$D$19,M$24,$O$16,$O$18,$O$17,$O$19,$O$20)</f>
        <v>5125.934524648821</v>
      </c>
      <c r="N55" s="18">
        <f>_XLL.LOANLINX($C55,$D$11,$D$16:$F$16,$D$17:$F$17,$D$13:$F$13,$D$14:$F$14,$O$13,$O$14,$D$19,N$24,$O$16,$O$18,$O$17,$O$19,$O$20)</f>
        <v>4873.956599983114</v>
      </c>
      <c r="O55" s="19"/>
    </row>
    <row r="56" spans="3:15" ht="12.75">
      <c r="C56" s="17">
        <f>_XLL.DPM(C55,$D$11)</f>
        <v>42186</v>
      </c>
      <c r="E56" s="18">
        <f>_XLL.LOANLINX($C56,$D$11,$D$16:$F$16,$D$17:$F$17,$D$13:$F$13,$D$14:$F$14,$O$13,$O$14,$D$19,E$24,$O$16,$O$18,$O$17,$O$19,$O$20)</f>
        <v>-260.47156257578644</v>
      </c>
      <c r="F56" s="18">
        <f>_XLL.LOANLINX($C56,$D$11,$D$16:$F$16,$D$17:$F$17,$D$13:$F$13,$D$14:$F$14,$O$13,$O$14,$D$19,F$24,$O$16,$O$18,$O$17,$O$19,$O$20)</f>
        <v>-60.31909435049275</v>
      </c>
      <c r="G56" s="18">
        <f>_XLL.LOANLINX($C56,$D$11,$D$16:$F$16,$D$17:$F$17,$D$13:$F$13,$D$14:$F$14,$O$13,$O$14,$D$19,G$24,$O$16,$O$18,$O$17,$O$19,$O$20)</f>
        <v>-320.7906569262792</v>
      </c>
      <c r="I56" s="18">
        <f>_XLL.LOANLINX($C56,$D$11,$D$16:$F$16,$D$17:$F$17,$D$13:$F$13,$D$14:$F$14,$O$13,$O$14,$D$19,I$24,$O$16,$O$18,$O$17,$O$19,$O$20)</f>
        <v>-260.47156257578644</v>
      </c>
      <c r="J56" s="18">
        <f>_XLL.LOANLINX($C56,$D$11,$D$16:$F$16,$D$17:$F$17,$D$13:$F$13,$D$14:$F$14,$O$13,$O$14,$D$19,J$24,$O$16,$O$18,$O$17,$O$19,$O$20)</f>
        <v>-60.31909435049275</v>
      </c>
      <c r="K56" s="18">
        <f>_XLL.LOANLINX($C56,$D$11,$D$16:$F$16,$D$17:$F$17,$D$13:$F$13,$D$14:$F$14,$O$13,$O$14,$D$19,K$24,$O$16,$O$18,$O$17,$O$19,$O$20)</f>
        <v>-320.7906569262792</v>
      </c>
      <c r="M56" s="18">
        <f>_XLL.LOANLINX($C56,$D$11,$D$16:$F$16,$D$17:$F$17,$D$13:$F$13,$D$14:$F$14,$O$13,$O$14,$D$19,M$24,$O$16,$O$18,$O$17,$O$19,$O$20)</f>
        <v>4873.956599983114</v>
      </c>
      <c r="N56" s="18">
        <f>_XLL.LOANLINX($C56,$D$11,$D$16:$F$16,$D$17:$F$17,$D$13:$F$13,$D$14:$F$14,$O$13,$O$14,$D$19,N$24,$O$16,$O$18,$O$17,$O$19,$O$20)</f>
        <v>4613.485037407327</v>
      </c>
      <c r="O56" s="19"/>
    </row>
    <row r="57" spans="3:15" ht="12.75">
      <c r="C57" s="17">
        <f>_XLL.DPM(C56,$D$11)</f>
        <v>42278</v>
      </c>
      <c r="E57" s="18">
        <f>_XLL.LOANLINX($C57,$D$11,$D$16:$F$16,$D$17:$F$17,$D$13:$F$13,$D$14:$F$14,$O$13,$O$14,$D$19,E$24,$O$16,$O$18,$O$17,$O$19,$O$20)</f>
        <v>-260.47156257578644</v>
      </c>
      <c r="F57" s="18">
        <f>_XLL.LOANLINX($C57,$D$11,$D$16:$F$16,$D$17:$F$17,$D$13:$F$13,$D$14:$F$14,$O$13,$O$14,$D$19,F$24,$O$16,$O$18,$O$17,$O$19,$O$20)</f>
        <v>-56.42811286781583</v>
      </c>
      <c r="G57" s="18">
        <f>_XLL.LOANLINX($C57,$D$11,$D$16:$F$16,$D$17:$F$17,$D$13:$F$13,$D$14:$F$14,$O$13,$O$14,$D$19,G$24,$O$16,$O$18,$O$17,$O$19,$O$20)</f>
        <v>-316.8996754436023</v>
      </c>
      <c r="I57" s="18">
        <f>_XLL.LOANLINX($C57,$D$11,$D$16:$F$16,$D$17:$F$17,$D$13:$F$13,$D$14:$F$14,$O$13,$O$14,$D$19,I$24,$O$16,$O$18,$O$17,$O$19,$O$20)</f>
        <v>-260.47156257578644</v>
      </c>
      <c r="J57" s="18">
        <f>_XLL.LOANLINX($C57,$D$11,$D$16:$F$16,$D$17:$F$17,$D$13:$F$13,$D$14:$F$14,$O$13,$O$14,$D$19,J$24,$O$16,$O$18,$O$17,$O$19,$O$20)</f>
        <v>-56.42811286781583</v>
      </c>
      <c r="K57" s="18">
        <f>_XLL.LOANLINX($C57,$D$11,$D$16:$F$16,$D$17:$F$17,$D$13:$F$13,$D$14:$F$14,$O$13,$O$14,$D$19,K$24,$O$16,$O$18,$O$17,$O$19,$O$20)</f>
        <v>-316.8996754436023</v>
      </c>
      <c r="M57" s="18">
        <f>_XLL.LOANLINX($C57,$D$11,$D$16:$F$16,$D$17:$F$17,$D$13:$F$13,$D$14:$F$14,$O$13,$O$14,$D$19,M$24,$O$16,$O$18,$O$17,$O$19,$O$20)</f>
        <v>4613.485037407327</v>
      </c>
      <c r="N57" s="18">
        <f>_XLL.LOANLINX($C57,$D$11,$D$16:$F$16,$D$17:$F$17,$D$13:$F$13,$D$14:$F$14,$O$13,$O$14,$D$19,N$24,$O$16,$O$18,$O$17,$O$19,$O$20)</f>
        <v>4353.0134748315395</v>
      </c>
      <c r="O57" s="19"/>
    </row>
    <row r="58" spans="3:15" ht="12.75">
      <c r="C58" s="17">
        <f>_XLL.DPM(C57,$D$11)</f>
        <v>42370</v>
      </c>
      <c r="E58" s="18">
        <f>_XLL.LOANLINX($C58,$D$11,$D$16:$F$16,$D$17:$F$17,$D$13:$F$13,$D$14:$F$14,$O$13,$O$14,$D$19,E$24,$O$16,$O$18,$O$17,$O$19,$O$20)</f>
        <v>-260.47156257578644</v>
      </c>
      <c r="F58" s="18">
        <f>_XLL.LOANLINX($C58,$D$11,$D$16:$F$16,$D$17:$F$17,$D$13:$F$13,$D$14:$F$14,$O$13,$O$14,$D$19,F$24,$O$16,$O$18,$O$17,$O$19,$O$20)</f>
        <v>-53.216819630580105</v>
      </c>
      <c r="G58" s="18">
        <f>_XLL.LOANLINX($C58,$D$11,$D$16:$F$16,$D$17:$F$17,$D$13:$F$13,$D$14:$F$14,$O$13,$O$14,$D$19,G$24,$O$16,$O$18,$O$17,$O$19,$O$20)</f>
        <v>-313.68838220636655</v>
      </c>
      <c r="I58" s="18">
        <f>_XLL.LOANLINX($C58,$D$11,$D$16:$F$16,$D$17:$F$17,$D$13:$F$13,$D$14:$F$14,$O$13,$O$14,$D$19,I$24,$O$16,$O$18,$O$17,$O$19,$O$20)</f>
        <v>-260.47156257578644</v>
      </c>
      <c r="J58" s="18">
        <f>_XLL.LOANLINX($C58,$D$11,$D$16:$F$16,$D$17:$F$17,$D$13:$F$13,$D$14:$F$14,$O$13,$O$14,$D$19,J$24,$O$16,$O$18,$O$17,$O$19,$O$20)</f>
        <v>-53.216819630580105</v>
      </c>
      <c r="K58" s="18">
        <f>_XLL.LOANLINX($C58,$D$11,$D$16:$F$16,$D$17:$F$17,$D$13:$F$13,$D$14:$F$14,$O$13,$O$14,$D$19,K$24,$O$16,$O$18,$O$17,$O$19,$O$20)</f>
        <v>-313.68838220636655</v>
      </c>
      <c r="M58" s="18">
        <f>_XLL.LOANLINX($C58,$D$11,$D$16:$F$16,$D$17:$F$17,$D$13:$F$13,$D$14:$F$14,$O$13,$O$14,$D$19,M$24,$O$16,$O$18,$O$17,$O$19,$O$20)</f>
        <v>4353.0134748315395</v>
      </c>
      <c r="N58" s="18">
        <f>_XLL.LOANLINX($C58,$D$11,$D$16:$F$16,$D$17:$F$17,$D$13:$F$13,$D$14:$F$14,$O$13,$O$14,$D$19,N$24,$O$16,$O$18,$O$17,$O$19,$O$20)</f>
        <v>4092.541912255753</v>
      </c>
      <c r="O58" s="19"/>
    </row>
    <row r="59" spans="3:15" ht="12.75">
      <c r="C59" s="17">
        <f>_XLL.DPM(C58,$D$11)</f>
        <v>42461</v>
      </c>
      <c r="E59" s="18">
        <f>_XLL.LOANLINX($C59,$D$11,$D$16:$F$16,$D$17:$F$17,$D$13:$F$13,$D$14:$F$14,$O$13,$O$14,$D$19,E$24,$O$16,$O$18,$O$17,$O$19,$O$20)</f>
        <v>-254.80913730239973</v>
      </c>
      <c r="F59" s="18">
        <f>_XLL.LOANLINX($C59,$D$11,$D$16:$F$16,$D$17:$F$17,$D$13:$F$13,$D$14:$F$14,$O$13,$O$14,$D$19,F$24,$O$16,$O$18,$O$17,$O$19,$O$20)</f>
        <v>-50.518444579363894</v>
      </c>
      <c r="G59" s="18">
        <f>_XLL.LOANLINX($C59,$D$11,$D$16:$F$16,$D$17:$F$17,$D$13:$F$13,$D$14:$F$14,$O$13,$O$14,$D$19,G$24,$O$16,$O$18,$O$17,$O$19,$O$20)</f>
        <v>-305.32758188176365</v>
      </c>
      <c r="I59" s="18">
        <f>_XLL.LOANLINX($C59,$D$11,$D$16:$F$16,$D$17:$F$17,$D$13:$F$13,$D$14:$F$14,$O$13,$O$14,$D$19,I$24,$O$16,$O$18,$O$17,$O$19,$O$20)</f>
        <v>-254.80913730239973</v>
      </c>
      <c r="J59" s="18">
        <f>_XLL.LOANLINX($C59,$D$11,$D$16:$F$16,$D$17:$F$17,$D$13:$F$13,$D$14:$F$14,$O$13,$O$14,$D$19,J$24,$O$16,$O$18,$O$17,$O$19,$O$20)</f>
        <v>-50.518444579363894</v>
      </c>
      <c r="K59" s="18">
        <f>_XLL.LOANLINX($C59,$D$11,$D$16:$F$16,$D$17:$F$17,$D$13:$F$13,$D$14:$F$14,$O$13,$O$14,$D$19,K$24,$O$16,$O$18,$O$17,$O$19,$O$20)</f>
        <v>-305.32758188176365</v>
      </c>
      <c r="M59" s="18">
        <f>_XLL.LOANLINX($C59,$D$11,$D$16:$F$16,$D$17:$F$17,$D$13:$F$13,$D$14:$F$14,$O$13,$O$14,$D$19,M$24,$O$16,$O$18,$O$17,$O$19,$O$20)</f>
        <v>4092.541912255753</v>
      </c>
      <c r="N59" s="18">
        <f>_XLL.LOANLINX($C59,$D$11,$D$16:$F$16,$D$17:$F$17,$D$13:$F$13,$D$14:$F$14,$O$13,$O$14,$D$19,N$24,$O$16,$O$18,$O$17,$O$19,$O$20)</f>
        <v>3837.732774953353</v>
      </c>
      <c r="O59" s="19"/>
    </row>
    <row r="60" spans="3:15" ht="12.75">
      <c r="C60" s="17">
        <f>_XLL.DPM(C59,$D$11)</f>
        <v>42552</v>
      </c>
      <c r="E60" s="18">
        <f>_XLL.LOANLINX($C60,$D$11,$D$16:$F$16,$D$17:$F$17,$D$13:$F$13,$D$14:$F$14,$O$13,$O$14,$D$19,E$24,$O$16,$O$18,$O$17,$O$19,$O$20)</f>
        <v>-260.47156257578644</v>
      </c>
      <c r="F60" s="18">
        <f>_XLL.LOANLINX($C60,$D$11,$D$16:$F$16,$D$17:$F$17,$D$13:$F$13,$D$14:$F$14,$O$13,$O$14,$D$19,F$24,$O$16,$O$18,$O$17,$O$19,$O$20)</f>
        <v>-47.25983518573412</v>
      </c>
      <c r="G60" s="18">
        <f>_XLL.LOANLINX($C60,$D$11,$D$16:$F$16,$D$17:$F$17,$D$13:$F$13,$D$14:$F$14,$O$13,$O$14,$D$19,G$24,$O$16,$O$18,$O$17,$O$19,$O$20)</f>
        <v>-307.73139776152055</v>
      </c>
      <c r="I60" s="18">
        <f>_XLL.LOANLINX($C60,$D$11,$D$16:$F$16,$D$17:$F$17,$D$13:$F$13,$D$14:$F$14,$O$13,$O$14,$D$19,I$24,$O$16,$O$18,$O$17,$O$19,$O$20)</f>
        <v>-260.47156257578644</v>
      </c>
      <c r="J60" s="18">
        <f>_XLL.LOANLINX($C60,$D$11,$D$16:$F$16,$D$17:$F$17,$D$13:$F$13,$D$14:$F$14,$O$13,$O$14,$D$19,J$24,$O$16,$O$18,$O$17,$O$19,$O$20)</f>
        <v>-47.25983518573412</v>
      </c>
      <c r="K60" s="18">
        <f>_XLL.LOANLINX($C60,$D$11,$D$16:$F$16,$D$17:$F$17,$D$13:$F$13,$D$14:$F$14,$O$13,$O$14,$D$19,K$24,$O$16,$O$18,$O$17,$O$19,$O$20)</f>
        <v>-307.73139776152055</v>
      </c>
      <c r="M60" s="18">
        <f>_XLL.LOANLINX($C60,$D$11,$D$16:$F$16,$D$17:$F$17,$D$13:$F$13,$D$14:$F$14,$O$13,$O$14,$D$19,M$24,$O$16,$O$18,$O$17,$O$19,$O$20)</f>
        <v>3837.732774953353</v>
      </c>
      <c r="N60" s="18">
        <f>_XLL.LOANLINX($C60,$D$11,$D$16:$F$16,$D$17:$F$17,$D$13:$F$13,$D$14:$F$14,$O$13,$O$14,$D$19,N$24,$O$16,$O$18,$O$17,$O$19,$O$20)</f>
        <v>3577.2612123775666</v>
      </c>
      <c r="O60" s="19"/>
    </row>
    <row r="61" spans="3:15" ht="12.75">
      <c r="C61" s="17">
        <f>_XLL.DPM(C60,$D$11)</f>
        <v>42644</v>
      </c>
      <c r="E61" s="18">
        <f>_XLL.LOANLINX($C61,$D$11,$D$16:$F$16,$D$17:$F$17,$D$13:$F$13,$D$14:$F$14,$O$13,$O$14,$D$19,E$24,$O$16,$O$18,$O$17,$O$19,$O$20)</f>
        <v>-260.47156257578644</v>
      </c>
      <c r="F61" s="18">
        <f>_XLL.LOANLINX($C61,$D$11,$D$16:$F$16,$D$17:$F$17,$D$13:$F$13,$D$14:$F$14,$O$13,$O$14,$D$19,F$24,$O$16,$O$18,$O$17,$O$19,$O$20)</f>
        <v>-43.51080217223937</v>
      </c>
      <c r="G61" s="18">
        <f>_XLL.LOANLINX($C61,$D$11,$D$16:$F$16,$D$17:$F$17,$D$13:$F$13,$D$14:$F$14,$O$13,$O$14,$D$19,G$24,$O$16,$O$18,$O$17,$O$19,$O$20)</f>
        <v>-303.9823647480258</v>
      </c>
      <c r="I61" s="18">
        <f>_XLL.LOANLINX($C61,$D$11,$D$16:$F$16,$D$17:$F$17,$D$13:$F$13,$D$14:$F$14,$O$13,$O$14,$D$19,I$24,$O$16,$O$18,$O$17,$O$19,$O$20)</f>
        <v>-260.47156257578644</v>
      </c>
      <c r="J61" s="18">
        <f>_XLL.LOANLINX($C61,$D$11,$D$16:$F$16,$D$17:$F$17,$D$13:$F$13,$D$14:$F$14,$O$13,$O$14,$D$19,J$24,$O$16,$O$18,$O$17,$O$19,$O$20)</f>
        <v>-43.51080217223937</v>
      </c>
      <c r="K61" s="18">
        <f>_XLL.LOANLINX($C61,$D$11,$D$16:$F$16,$D$17:$F$17,$D$13:$F$13,$D$14:$F$14,$O$13,$O$14,$D$19,K$24,$O$16,$O$18,$O$17,$O$19,$O$20)</f>
        <v>-303.9823647480258</v>
      </c>
      <c r="M61" s="18">
        <f>_XLL.LOANLINX($C61,$D$11,$D$16:$F$16,$D$17:$F$17,$D$13:$F$13,$D$14:$F$14,$O$13,$O$14,$D$19,M$24,$O$16,$O$18,$O$17,$O$19,$O$20)</f>
        <v>3577.2612123775666</v>
      </c>
      <c r="N61" s="18">
        <f>_XLL.LOANLINX($C61,$D$11,$D$16:$F$16,$D$17:$F$17,$D$13:$F$13,$D$14:$F$14,$O$13,$O$14,$D$19,N$24,$O$16,$O$18,$O$17,$O$19,$O$20)</f>
        <v>3316.7896498017803</v>
      </c>
      <c r="O61" s="19"/>
    </row>
    <row r="62" spans="3:15" ht="12.75">
      <c r="C62" s="17">
        <f>_XLL.DPM(C61,$D$11)</f>
        <v>42736</v>
      </c>
      <c r="E62" s="18">
        <f>_XLL.LOANLINX($C62,$D$11,$D$16:$F$16,$D$17:$F$17,$D$13:$F$13,$D$14:$F$14,$O$13,$O$14,$D$19,E$24,$O$16,$O$18,$O$17,$O$19,$O$20)</f>
        <v>-260.47156257578644</v>
      </c>
      <c r="F62" s="18">
        <f>_XLL.LOANLINX($C62,$D$11,$D$16:$F$16,$D$17:$F$17,$D$13:$F$13,$D$14:$F$14,$O$13,$O$14,$D$19,F$24,$O$16,$O$18,$O$17,$O$19,$O$20)</f>
        <v>-39.868812266652505</v>
      </c>
      <c r="G62" s="18">
        <f>_XLL.LOANLINX($C62,$D$11,$D$16:$F$16,$D$17:$F$17,$D$13:$F$13,$D$14:$F$14,$O$13,$O$14,$D$19,G$24,$O$16,$O$18,$O$17,$O$19,$O$20)</f>
        <v>-300.34037484243896</v>
      </c>
      <c r="I62" s="18">
        <f>_XLL.LOANLINX($C62,$D$11,$D$16:$F$16,$D$17:$F$17,$D$13:$F$13,$D$14:$F$14,$O$13,$O$14,$D$19,I$24,$O$16,$O$18,$O$17,$O$19,$O$20)</f>
        <v>-260.47156257578644</v>
      </c>
      <c r="J62" s="18">
        <f>_XLL.LOANLINX($C62,$D$11,$D$16:$F$16,$D$17:$F$17,$D$13:$F$13,$D$14:$F$14,$O$13,$O$14,$D$19,J$24,$O$16,$O$18,$O$17,$O$19,$O$20)</f>
        <v>-39.868812266652505</v>
      </c>
      <c r="K62" s="18">
        <f>_XLL.LOANLINX($C62,$D$11,$D$16:$F$16,$D$17:$F$17,$D$13:$F$13,$D$14:$F$14,$O$13,$O$14,$D$19,K$24,$O$16,$O$18,$O$17,$O$19,$O$20)</f>
        <v>-300.34037484243896</v>
      </c>
      <c r="M62" s="18">
        <f>_XLL.LOANLINX($C62,$D$11,$D$16:$F$16,$D$17:$F$17,$D$13:$F$13,$D$14:$F$14,$O$13,$O$14,$D$19,M$24,$O$16,$O$18,$O$17,$O$19,$O$20)</f>
        <v>3316.7896498017803</v>
      </c>
      <c r="N62" s="18">
        <f>_XLL.LOANLINX($C62,$D$11,$D$16:$F$16,$D$17:$F$17,$D$13:$F$13,$D$14:$F$14,$O$13,$O$14,$D$19,N$24,$O$16,$O$18,$O$17,$O$19,$O$20)</f>
        <v>3056.318087225994</v>
      </c>
      <c r="O62" s="19"/>
    </row>
    <row r="63" spans="3:15" ht="12.75">
      <c r="C63" s="17">
        <f>_XLL.DPM(C62,$D$11)</f>
        <v>42826</v>
      </c>
      <c r="E63" s="18">
        <f>_XLL.LOANLINX($C63,$D$11,$D$16:$F$16,$D$17:$F$17,$D$13:$F$13,$D$14:$F$14,$O$13,$O$14,$D$19,E$24,$O$16,$O$18,$O$17,$O$19,$O$20)</f>
        <v>-251.97792466570644</v>
      </c>
      <c r="F63" s="18">
        <f>_XLL.LOANLINX($C63,$D$11,$D$16:$F$16,$D$17:$F$17,$D$13:$F$13,$D$14:$F$14,$O$13,$O$14,$D$19,F$24,$O$16,$O$18,$O$17,$O$19,$O$20)</f>
        <v>-37.482843492802324</v>
      </c>
      <c r="G63" s="18">
        <f>_XLL.LOANLINX($C63,$D$11,$D$16:$F$16,$D$17:$F$17,$D$13:$F$13,$D$14:$F$14,$O$13,$O$14,$D$19,G$24,$O$16,$O$18,$O$17,$O$19,$O$20)</f>
        <v>-289.46076815850876</v>
      </c>
      <c r="I63" s="18">
        <f>_XLL.LOANLINX($C63,$D$11,$D$16:$F$16,$D$17:$F$17,$D$13:$F$13,$D$14:$F$14,$O$13,$O$14,$D$19,I$24,$O$16,$O$18,$O$17,$O$19,$O$20)</f>
        <v>-251.97792466570644</v>
      </c>
      <c r="J63" s="18">
        <f>_XLL.LOANLINX($C63,$D$11,$D$16:$F$16,$D$17:$F$17,$D$13:$F$13,$D$14:$F$14,$O$13,$O$14,$D$19,J$24,$O$16,$O$18,$O$17,$O$19,$O$20)</f>
        <v>-37.482843492802324</v>
      </c>
      <c r="K63" s="18">
        <f>_XLL.LOANLINX($C63,$D$11,$D$16:$F$16,$D$17:$F$17,$D$13:$F$13,$D$14:$F$14,$O$13,$O$14,$D$19,K$24,$O$16,$O$18,$O$17,$O$19,$O$20)</f>
        <v>-289.46076815850876</v>
      </c>
      <c r="M63" s="18">
        <f>_XLL.LOANLINX($C63,$D$11,$D$16:$F$16,$D$17:$F$17,$D$13:$F$13,$D$14:$F$14,$O$13,$O$14,$D$19,M$24,$O$16,$O$18,$O$17,$O$19,$O$20)</f>
        <v>3056.318087225994</v>
      </c>
      <c r="N63" s="18">
        <f>_XLL.LOANLINX($C63,$D$11,$D$16:$F$16,$D$17:$F$17,$D$13:$F$13,$D$14:$F$14,$O$13,$O$14,$D$19,N$24,$O$16,$O$18,$O$17,$O$19,$O$20)</f>
        <v>2804.340162560288</v>
      </c>
      <c r="O63" s="19"/>
    </row>
    <row r="64" spans="3:15" ht="12.75">
      <c r="C64" s="17">
        <f>_XLL.DPM(C63,$D$11)</f>
        <v>42917</v>
      </c>
      <c r="E64" s="18">
        <f>_XLL.LOANLINX($C64,$D$11,$D$16:$F$16,$D$17:$F$17,$D$13:$F$13,$D$14:$F$14,$O$13,$O$14,$D$19,E$24,$O$16,$O$18,$O$17,$O$19,$O$20)</f>
        <v>-260.47156257578644</v>
      </c>
      <c r="F64" s="18">
        <f>_XLL.LOANLINX($C64,$D$11,$D$16:$F$16,$D$17:$F$17,$D$13:$F$13,$D$14:$F$14,$O$13,$O$14,$D$19,F$24,$O$16,$O$18,$O$17,$O$19,$O$20)</f>
        <v>-34.23625705694481</v>
      </c>
      <c r="G64" s="18">
        <f>_XLL.LOANLINX($C64,$D$11,$D$16:$F$16,$D$17:$F$17,$D$13:$F$13,$D$14:$F$14,$O$13,$O$14,$D$19,G$24,$O$16,$O$18,$O$17,$O$19,$O$20)</f>
        <v>-294.70781963273123</v>
      </c>
      <c r="I64" s="18">
        <f>_XLL.LOANLINX($C64,$D$11,$D$16:$F$16,$D$17:$F$17,$D$13:$F$13,$D$14:$F$14,$O$13,$O$14,$D$19,I$24,$O$16,$O$18,$O$17,$O$19,$O$20)</f>
        <v>-260.47156257578644</v>
      </c>
      <c r="J64" s="18">
        <f>_XLL.LOANLINX($C64,$D$11,$D$16:$F$16,$D$17:$F$17,$D$13:$F$13,$D$14:$F$14,$O$13,$O$14,$D$19,J$24,$O$16,$O$18,$O$17,$O$19,$O$20)</f>
        <v>-34.23625705694481</v>
      </c>
      <c r="K64" s="18">
        <f>_XLL.LOANLINX($C64,$D$11,$D$16:$F$16,$D$17:$F$17,$D$13:$F$13,$D$14:$F$14,$O$13,$O$14,$D$19,K$24,$O$16,$O$18,$O$17,$O$19,$O$20)</f>
        <v>-294.70781963273123</v>
      </c>
      <c r="M64" s="18">
        <f>_XLL.LOANLINX($C64,$D$11,$D$16:$F$16,$D$17:$F$17,$D$13:$F$13,$D$14:$F$14,$O$13,$O$14,$D$19,M$24,$O$16,$O$18,$O$17,$O$19,$O$20)</f>
        <v>2804.340162560288</v>
      </c>
      <c r="N64" s="18">
        <f>_XLL.LOANLINX($C64,$D$11,$D$16:$F$16,$D$17:$F$17,$D$13:$F$13,$D$14:$F$14,$O$13,$O$14,$D$19,N$24,$O$16,$O$18,$O$17,$O$19,$O$20)</f>
        <v>2543.8685999845015</v>
      </c>
      <c r="O64" s="19"/>
    </row>
    <row r="65" spans="3:15" ht="12.75">
      <c r="C65" s="17">
        <f>_XLL.DPM(C64,$D$11)</f>
        <v>43009</v>
      </c>
      <c r="E65" s="18">
        <f>_XLL.LOANLINX($C65,$D$11,$D$16:$F$16,$D$17:$F$17,$D$13:$F$13,$D$14:$F$14,$O$13,$O$14,$D$19,E$24,$O$16,$O$18,$O$17,$O$19,$O$20)</f>
        <v>-260.47156257578644</v>
      </c>
      <c r="F65" s="18">
        <f>_XLL.LOANLINX($C65,$D$11,$D$16:$F$16,$D$17:$F$17,$D$13:$F$13,$D$14:$F$14,$O$13,$O$14,$D$19,F$24,$O$16,$O$18,$O$17,$O$19,$O$20)</f>
        <v>-30.62878467528473</v>
      </c>
      <c r="G65" s="18">
        <f>_XLL.LOANLINX($C65,$D$11,$D$16:$F$16,$D$17:$F$17,$D$13:$F$13,$D$14:$F$14,$O$13,$O$14,$D$19,G$24,$O$16,$O$18,$O$17,$O$19,$O$20)</f>
        <v>-291.1003472510712</v>
      </c>
      <c r="I65" s="18">
        <f>_XLL.LOANLINX($C65,$D$11,$D$16:$F$16,$D$17:$F$17,$D$13:$F$13,$D$14:$F$14,$O$13,$O$14,$D$19,I$24,$O$16,$O$18,$O$17,$O$19,$O$20)</f>
        <v>-260.47156257578644</v>
      </c>
      <c r="J65" s="18">
        <f>_XLL.LOANLINX($C65,$D$11,$D$16:$F$16,$D$17:$F$17,$D$13:$F$13,$D$14:$F$14,$O$13,$O$14,$D$19,J$24,$O$16,$O$18,$O$17,$O$19,$O$20)</f>
        <v>-30.62878467528473</v>
      </c>
      <c r="K65" s="18">
        <f>_XLL.LOANLINX($C65,$D$11,$D$16:$F$16,$D$17:$F$17,$D$13:$F$13,$D$14:$F$14,$O$13,$O$14,$D$19,K$24,$O$16,$O$18,$O$17,$O$19,$O$20)</f>
        <v>-291.1003472510712</v>
      </c>
      <c r="M65" s="18">
        <f>_XLL.LOANLINX($C65,$D$11,$D$16:$F$16,$D$17:$F$17,$D$13:$F$13,$D$14:$F$14,$O$13,$O$14,$D$19,M$24,$O$16,$O$18,$O$17,$O$19,$O$20)</f>
        <v>2543.8685999845015</v>
      </c>
      <c r="N65" s="18">
        <f>_XLL.LOANLINX($C65,$D$11,$D$16:$F$16,$D$17:$F$17,$D$13:$F$13,$D$14:$F$14,$O$13,$O$14,$D$19,N$24,$O$16,$O$18,$O$17,$O$19,$O$20)</f>
        <v>2283.3970374087153</v>
      </c>
      <c r="O65" s="19"/>
    </row>
    <row r="66" spans="3:15" ht="12.75">
      <c r="C66" s="17">
        <f>_XLL.DPM(C65,$D$11)</f>
        <v>43101</v>
      </c>
      <c r="E66" s="18">
        <f>_XLL.LOANLINX($C66,$D$11,$D$16:$F$16,$D$17:$F$17,$D$13:$F$13,$D$14:$F$14,$O$13,$O$14,$D$19,E$24,$O$16,$O$18,$O$17,$O$19,$O$20)</f>
        <v>-260.47156257578644</v>
      </c>
      <c r="F66" s="18">
        <f>_XLL.LOANLINX($C66,$D$11,$D$16:$F$16,$D$17:$F$17,$D$13:$F$13,$D$14:$F$14,$O$13,$O$14,$D$19,F$24,$O$16,$O$18,$O$17,$O$19,$O$20)</f>
        <v>-27.128355401532517</v>
      </c>
      <c r="G66" s="18">
        <f>_XLL.LOANLINX($C66,$D$11,$D$16:$F$16,$D$17:$F$17,$D$13:$F$13,$D$14:$F$14,$O$13,$O$14,$D$19,G$24,$O$16,$O$18,$O$17,$O$19,$O$20)</f>
        <v>-287.59991797731897</v>
      </c>
      <c r="I66" s="18">
        <f>_XLL.LOANLINX($C66,$D$11,$D$16:$F$16,$D$17:$F$17,$D$13:$F$13,$D$14:$F$14,$O$13,$O$14,$D$19,I$24,$O$16,$O$18,$O$17,$O$19,$O$20)</f>
        <v>-260.47156257578644</v>
      </c>
      <c r="J66" s="18">
        <f>_XLL.LOANLINX($C66,$D$11,$D$16:$F$16,$D$17:$F$17,$D$13:$F$13,$D$14:$F$14,$O$13,$O$14,$D$19,J$24,$O$16,$O$18,$O$17,$O$19,$O$20)</f>
        <v>-27.128355401532517</v>
      </c>
      <c r="K66" s="18">
        <f>_XLL.LOANLINX($C66,$D$11,$D$16:$F$16,$D$17:$F$17,$D$13:$F$13,$D$14:$F$14,$O$13,$O$14,$D$19,K$24,$O$16,$O$18,$O$17,$O$19,$O$20)</f>
        <v>-287.59991797731897</v>
      </c>
      <c r="M66" s="18">
        <f>_XLL.LOANLINX($C66,$D$11,$D$16:$F$16,$D$17:$F$17,$D$13:$F$13,$D$14:$F$14,$O$13,$O$14,$D$19,M$24,$O$16,$O$18,$O$17,$O$19,$O$20)</f>
        <v>2283.3970374087153</v>
      </c>
      <c r="N66" s="18">
        <f>_XLL.LOANLINX($C66,$D$11,$D$16:$F$16,$D$17:$F$17,$D$13:$F$13,$D$14:$F$14,$O$13,$O$14,$D$19,N$24,$O$16,$O$18,$O$17,$O$19,$O$20)</f>
        <v>2022.925474832929</v>
      </c>
      <c r="O66" s="19"/>
    </row>
    <row r="67" spans="3:15" ht="12.75">
      <c r="C67" s="17">
        <f>_XLL.DPM(C66,$D$11)</f>
        <v>43191</v>
      </c>
      <c r="E67" s="18">
        <f>_XLL.LOANLINX($C67,$D$11,$D$16:$F$16,$D$17:$F$17,$D$13:$F$13,$D$14:$F$14,$O$13,$O$14,$D$19,E$24,$O$16,$O$18,$O$17,$O$19,$O$20)</f>
        <v>-251.97792466570644</v>
      </c>
      <c r="F67" s="18">
        <f>_XLL.LOANLINX($C67,$D$11,$D$16:$F$16,$D$17:$F$17,$D$13:$F$13,$D$14:$F$14,$O$13,$O$14,$D$19,F$24,$O$16,$O$18,$O$17,$O$19,$O$20)</f>
        <v>-24.45926536401301</v>
      </c>
      <c r="G67" s="18">
        <f>_XLL.LOANLINX($C67,$D$11,$D$16:$F$16,$D$17:$F$17,$D$13:$F$13,$D$14:$F$14,$O$13,$O$14,$D$19,G$24,$O$16,$O$18,$O$17,$O$19,$O$20)</f>
        <v>-276.43719002971943</v>
      </c>
      <c r="I67" s="18">
        <f>_XLL.LOANLINX($C67,$D$11,$D$16:$F$16,$D$17:$F$17,$D$13:$F$13,$D$14:$F$14,$O$13,$O$14,$D$19,I$24,$O$16,$O$18,$O$17,$O$19,$O$20)</f>
        <v>-251.97792466570644</v>
      </c>
      <c r="J67" s="18">
        <f>_XLL.LOANLINX($C67,$D$11,$D$16:$F$16,$D$17:$F$17,$D$13:$F$13,$D$14:$F$14,$O$13,$O$14,$D$19,J$24,$O$16,$O$18,$O$17,$O$19,$O$20)</f>
        <v>-24.45926536401301</v>
      </c>
      <c r="K67" s="18">
        <f>_XLL.LOANLINX($C67,$D$11,$D$16:$F$16,$D$17:$F$17,$D$13:$F$13,$D$14:$F$14,$O$13,$O$14,$D$19,K$24,$O$16,$O$18,$O$17,$O$19,$O$20)</f>
        <v>-276.43719002971943</v>
      </c>
      <c r="M67" s="18">
        <f>_XLL.LOANLINX($C67,$D$11,$D$16:$F$16,$D$17:$F$17,$D$13:$F$13,$D$14:$F$14,$O$13,$O$14,$D$19,M$24,$O$16,$O$18,$O$17,$O$19,$O$20)</f>
        <v>2022.925474832929</v>
      </c>
      <c r="N67" s="18">
        <f>_XLL.LOANLINX($C67,$D$11,$D$16:$F$16,$D$17:$F$17,$D$13:$F$13,$D$14:$F$14,$O$13,$O$14,$D$19,N$24,$O$16,$O$18,$O$17,$O$19,$O$20)</f>
        <v>1770.9475501672227</v>
      </c>
      <c r="O67" s="19"/>
    </row>
    <row r="68" spans="3:15" ht="12.75">
      <c r="C68" s="17">
        <f>_XLL.DPM(C67,$D$11)</f>
        <v>43282</v>
      </c>
      <c r="E68" s="18">
        <f>_XLL.LOANLINX($C68,$D$11,$D$16:$F$16,$D$17:$F$17,$D$13:$F$13,$D$14:$F$14,$O$13,$O$14,$D$19,E$24,$O$16,$O$18,$O$17,$O$19,$O$20)</f>
        <v>-260.47156257578644</v>
      </c>
      <c r="F68" s="18">
        <f>_XLL.LOANLINX($C68,$D$11,$D$16:$F$16,$D$17:$F$17,$D$13:$F$13,$D$14:$F$14,$O$13,$O$14,$D$19,F$24,$O$16,$O$18,$O$17,$O$19,$O$20)</f>
        <v>-21.212678928155494</v>
      </c>
      <c r="G68" s="18">
        <f>_XLL.LOANLINX($C68,$D$11,$D$16:$F$16,$D$17:$F$17,$D$13:$F$13,$D$14:$F$14,$O$13,$O$14,$D$19,G$24,$O$16,$O$18,$O$17,$O$19,$O$20)</f>
        <v>-281.6842415039419</v>
      </c>
      <c r="I68" s="18">
        <f>_XLL.LOANLINX($C68,$D$11,$D$16:$F$16,$D$17:$F$17,$D$13:$F$13,$D$14:$F$14,$O$13,$O$14,$D$19,I$24,$O$16,$O$18,$O$17,$O$19,$O$20)</f>
        <v>-260.47156257578644</v>
      </c>
      <c r="J68" s="18">
        <f>_XLL.LOANLINX($C68,$D$11,$D$16:$F$16,$D$17:$F$17,$D$13:$F$13,$D$14:$F$14,$O$13,$O$14,$D$19,J$24,$O$16,$O$18,$O$17,$O$19,$O$20)</f>
        <v>-21.212678928155494</v>
      </c>
      <c r="K68" s="18">
        <f>_XLL.LOANLINX($C68,$D$11,$D$16:$F$16,$D$17:$F$17,$D$13:$F$13,$D$14:$F$14,$O$13,$O$14,$D$19,K$24,$O$16,$O$18,$O$17,$O$19,$O$20)</f>
        <v>-281.6842415039419</v>
      </c>
      <c r="M68" s="18">
        <f>_XLL.LOANLINX($C68,$D$11,$D$16:$F$16,$D$17:$F$17,$D$13:$F$13,$D$14:$F$14,$O$13,$O$14,$D$19,M$24,$O$16,$O$18,$O$17,$O$19,$O$20)</f>
        <v>1770.9475501672227</v>
      </c>
      <c r="N68" s="18">
        <f>_XLL.LOANLINX($C68,$D$11,$D$16:$F$16,$D$17:$F$17,$D$13:$F$13,$D$14:$F$14,$O$13,$O$14,$D$19,N$24,$O$16,$O$18,$O$17,$O$19,$O$20)</f>
        <v>1510.4759875914365</v>
      </c>
      <c r="O68" s="19"/>
    </row>
    <row r="69" spans="3:15" ht="12.75">
      <c r="C69" s="17">
        <f>_XLL.DPM(C68,$D$11)</f>
        <v>43374</v>
      </c>
      <c r="E69" s="18">
        <f>_XLL.LOANLINX($C69,$D$11,$D$16:$F$16,$D$17:$F$17,$D$13:$F$13,$D$14:$F$14,$O$13,$O$14,$D$19,E$24,$O$16,$O$18,$O$17,$O$19,$O$20)</f>
        <v>-260.47156257578644</v>
      </c>
      <c r="F69" s="18">
        <f>_XLL.LOANLINX($C69,$D$11,$D$16:$F$16,$D$17:$F$17,$D$13:$F$13,$D$14:$F$14,$O$13,$O$14,$D$19,F$24,$O$16,$O$18,$O$17,$O$19,$O$20)</f>
        <v>-17.746767178330085</v>
      </c>
      <c r="G69" s="18">
        <f>_XLL.LOANLINX($C69,$D$11,$D$16:$F$16,$D$17:$F$17,$D$13:$F$13,$D$14:$F$14,$O$13,$O$14,$D$19,G$24,$O$16,$O$18,$O$17,$O$19,$O$20)</f>
        <v>-278.2183297541165</v>
      </c>
      <c r="I69" s="18">
        <f>_XLL.LOANLINX($C69,$D$11,$D$16:$F$16,$D$17:$F$17,$D$13:$F$13,$D$14:$F$14,$O$13,$O$14,$D$19,I$24,$O$16,$O$18,$O$17,$O$19,$O$20)</f>
        <v>-260.47156257578644</v>
      </c>
      <c r="J69" s="18">
        <f>_XLL.LOANLINX($C69,$D$11,$D$16:$F$16,$D$17:$F$17,$D$13:$F$13,$D$14:$F$14,$O$13,$O$14,$D$19,J$24,$O$16,$O$18,$O$17,$O$19,$O$20)</f>
        <v>-17.746767178330085</v>
      </c>
      <c r="K69" s="18">
        <f>_XLL.LOANLINX($C69,$D$11,$D$16:$F$16,$D$17:$F$17,$D$13:$F$13,$D$14:$F$14,$O$13,$O$14,$D$19,K$24,$O$16,$O$18,$O$17,$O$19,$O$20)</f>
        <v>-278.2183297541165</v>
      </c>
      <c r="M69" s="18">
        <f>_XLL.LOANLINX($C69,$D$11,$D$16:$F$16,$D$17:$F$17,$D$13:$F$13,$D$14:$F$14,$O$13,$O$14,$D$19,M$24,$O$16,$O$18,$O$17,$O$19,$O$20)</f>
        <v>1510.4759875914365</v>
      </c>
      <c r="N69" s="18">
        <f>_XLL.LOANLINX($C69,$D$11,$D$16:$F$16,$D$17:$F$17,$D$13:$F$13,$D$14:$F$14,$O$13,$O$14,$D$19,N$24,$O$16,$O$18,$O$17,$O$19,$O$20)</f>
        <v>1250.0044250156502</v>
      </c>
      <c r="O69" s="19"/>
    </row>
    <row r="70" spans="3:15" ht="12.75">
      <c r="C70" s="17">
        <f>_XLL.DPM(C69,$D$11)</f>
        <v>43466</v>
      </c>
      <c r="E70" s="18">
        <f>_XLL.LOANLINX($C70,$D$11,$D$16:$F$16,$D$17:$F$17,$D$13:$F$13,$D$14:$F$14,$O$13,$O$14,$D$19,E$24,$O$16,$O$18,$O$17,$O$19,$O$20)</f>
        <v>-260.47156257578644</v>
      </c>
      <c r="F70" s="18">
        <f>_XLL.LOANLINX($C70,$D$11,$D$16:$F$16,$D$17:$F$17,$D$13:$F$13,$D$14:$F$14,$O$13,$O$14,$D$19,F$24,$O$16,$O$18,$O$17,$O$19,$O$20)</f>
        <v>-14.387898536412537</v>
      </c>
      <c r="G70" s="18">
        <f>_XLL.LOANLINX($C70,$D$11,$D$16:$F$16,$D$17:$F$17,$D$13:$F$13,$D$14:$F$14,$O$13,$O$14,$D$19,G$24,$O$16,$O$18,$O$17,$O$19,$O$20)</f>
        <v>-274.85946111219897</v>
      </c>
      <c r="I70" s="18">
        <f>_XLL.LOANLINX($C70,$D$11,$D$16:$F$16,$D$17:$F$17,$D$13:$F$13,$D$14:$F$14,$O$13,$O$14,$D$19,I$24,$O$16,$O$18,$O$17,$O$19,$O$20)</f>
        <v>-260.47156257578644</v>
      </c>
      <c r="J70" s="18">
        <f>_XLL.LOANLINX($C70,$D$11,$D$16:$F$16,$D$17:$F$17,$D$13:$F$13,$D$14:$F$14,$O$13,$O$14,$D$19,J$24,$O$16,$O$18,$O$17,$O$19,$O$20)</f>
        <v>-14.387898536412537</v>
      </c>
      <c r="K70" s="18">
        <f>_XLL.LOANLINX($C70,$D$11,$D$16:$F$16,$D$17:$F$17,$D$13:$F$13,$D$14:$F$14,$O$13,$O$14,$D$19,K$24,$O$16,$O$18,$O$17,$O$19,$O$20)</f>
        <v>-274.85946111219897</v>
      </c>
      <c r="M70" s="18">
        <f>_XLL.LOANLINX($C70,$D$11,$D$16:$F$16,$D$17:$F$17,$D$13:$F$13,$D$14:$F$14,$O$13,$O$14,$D$19,M$24,$O$16,$O$18,$O$17,$O$19,$O$20)</f>
        <v>1250.0044250156502</v>
      </c>
      <c r="N70" s="18">
        <f>_XLL.LOANLINX($C70,$D$11,$D$16:$F$16,$D$17:$F$17,$D$13:$F$13,$D$14:$F$14,$O$13,$O$14,$D$19,N$24,$O$16,$O$18,$O$17,$O$19,$O$20)</f>
        <v>989.5328624398638</v>
      </c>
      <c r="O70" s="19"/>
    </row>
    <row r="71" spans="3:15" ht="12.75">
      <c r="C71" s="17">
        <f>_XLL.DPM(C70,$D$11)</f>
        <v>43556</v>
      </c>
      <c r="E71" s="18">
        <f>_XLL.LOANLINX($C71,$D$11,$D$16:$F$16,$D$17:$F$17,$D$13:$F$13,$D$14:$F$14,$O$13,$O$14,$D$19,E$24,$O$16,$O$18,$O$17,$O$19,$O$20)</f>
        <v>-251.97792466570644</v>
      </c>
      <c r="F71" s="18">
        <f>_XLL.LOANLINX($C71,$D$11,$D$16:$F$16,$D$17:$F$17,$D$13:$F$13,$D$14:$F$14,$O$13,$O$14,$D$19,F$24,$O$16,$O$18,$O$17,$O$19,$O$20)</f>
        <v>-11.435687235223694</v>
      </c>
      <c r="G71" s="18">
        <f>_XLL.LOANLINX($C71,$D$11,$D$16:$F$16,$D$17:$F$17,$D$13:$F$13,$D$14:$F$14,$O$13,$O$14,$D$19,G$24,$O$16,$O$18,$O$17,$O$19,$O$20)</f>
        <v>-263.4136119009301</v>
      </c>
      <c r="I71" s="18">
        <f>_XLL.LOANLINX($C71,$D$11,$D$16:$F$16,$D$17:$F$17,$D$13:$F$13,$D$14:$F$14,$O$13,$O$14,$D$19,I$24,$O$16,$O$18,$O$17,$O$19,$O$20)</f>
        <v>-251.97792466570644</v>
      </c>
      <c r="J71" s="18">
        <f>_XLL.LOANLINX($C71,$D$11,$D$16:$F$16,$D$17:$F$17,$D$13:$F$13,$D$14:$F$14,$O$13,$O$14,$D$19,J$24,$O$16,$O$18,$O$17,$O$19,$O$20)</f>
        <v>-11.435687235223694</v>
      </c>
      <c r="K71" s="18">
        <f>_XLL.LOANLINX($C71,$D$11,$D$16:$F$16,$D$17:$F$17,$D$13:$F$13,$D$14:$F$14,$O$13,$O$14,$D$19,K$24,$O$16,$O$18,$O$17,$O$19,$O$20)</f>
        <v>-263.4136119009301</v>
      </c>
      <c r="M71" s="18">
        <f>_XLL.LOANLINX($C71,$D$11,$D$16:$F$16,$D$17:$F$17,$D$13:$F$13,$D$14:$F$14,$O$13,$O$14,$D$19,M$24,$O$16,$O$18,$O$17,$O$19,$O$20)</f>
        <v>989.5328624398638</v>
      </c>
      <c r="N71" s="18">
        <f>_XLL.LOANLINX($C71,$D$11,$D$16:$F$16,$D$17:$F$17,$D$13:$F$13,$D$14:$F$14,$O$13,$O$14,$D$19,N$24,$O$16,$O$18,$O$17,$O$19,$O$20)</f>
        <v>737.5549377741573</v>
      </c>
      <c r="O71" s="19"/>
    </row>
    <row r="72" spans="3:15" ht="12.75">
      <c r="C72" s="17">
        <f>_XLL.DPM(C71,$D$11)</f>
        <v>43647</v>
      </c>
      <c r="E72" s="18">
        <f>_XLL.LOANLINX($C72,$D$11,$D$16:$F$16,$D$17:$F$17,$D$13:$F$13,$D$14:$F$14,$O$13,$O$14,$D$19,E$24,$O$16,$O$18,$O$17,$O$19,$O$20)</f>
        <v>-260.47156257578644</v>
      </c>
      <c r="F72" s="18">
        <f>_XLL.LOANLINX($C72,$D$11,$D$16:$F$16,$D$17:$F$17,$D$13:$F$13,$D$14:$F$14,$O$13,$O$14,$D$19,F$24,$O$16,$O$18,$O$17,$O$19,$O$20)</f>
        <v>-8.189100799366177</v>
      </c>
      <c r="G72" s="18">
        <f>_XLL.LOANLINX($C72,$D$11,$D$16:$F$16,$D$17:$F$17,$D$13:$F$13,$D$14:$F$14,$O$13,$O$14,$D$19,G$24,$O$16,$O$18,$O$17,$O$19,$O$20)</f>
        <v>-268.66066337515264</v>
      </c>
      <c r="I72" s="18">
        <f>_XLL.LOANLINX($C72,$D$11,$D$16:$F$16,$D$17:$F$17,$D$13:$F$13,$D$14:$F$14,$O$13,$O$14,$D$19,I$24,$O$16,$O$18,$O$17,$O$19,$O$20)</f>
        <v>-260.47156257578644</v>
      </c>
      <c r="J72" s="18">
        <f>_XLL.LOANLINX($C72,$D$11,$D$16:$F$16,$D$17:$F$17,$D$13:$F$13,$D$14:$F$14,$O$13,$O$14,$D$19,J$24,$O$16,$O$18,$O$17,$O$19,$O$20)</f>
        <v>-8.189100799366177</v>
      </c>
      <c r="K72" s="18">
        <f>_XLL.LOANLINX($C72,$D$11,$D$16:$F$16,$D$17:$F$17,$D$13:$F$13,$D$14:$F$14,$O$13,$O$14,$D$19,K$24,$O$16,$O$18,$O$17,$O$19,$O$20)</f>
        <v>-268.66066337515264</v>
      </c>
      <c r="M72" s="18">
        <f>_XLL.LOANLINX($C72,$D$11,$D$16:$F$16,$D$17:$F$17,$D$13:$F$13,$D$14:$F$14,$O$13,$O$14,$D$19,M$24,$O$16,$O$18,$O$17,$O$19,$O$20)</f>
        <v>737.5549377741573</v>
      </c>
      <c r="N72" s="18">
        <f>_XLL.LOANLINX($C72,$D$11,$D$16:$F$16,$D$17:$F$17,$D$13:$F$13,$D$14:$F$14,$O$13,$O$14,$D$19,N$24,$O$16,$O$18,$O$17,$O$19,$O$20)</f>
        <v>477.08337519837085</v>
      </c>
      <c r="O72" s="19"/>
    </row>
    <row r="73" spans="3:15" ht="12.75">
      <c r="C73" s="17">
        <f>_XLL.DPM(C72,$D$11)</f>
        <v>43739</v>
      </c>
      <c r="E73" s="18">
        <f>_XLL.LOANLINX($C73,$D$11,$D$16:$F$16,$D$17:$F$17,$D$13:$F$13,$D$14:$F$14,$O$13,$O$14,$D$19,E$24,$O$16,$O$18,$O$17,$O$19,$O$20)</f>
        <v>-260.47156257578644</v>
      </c>
      <c r="F73" s="18">
        <f>_XLL.LOANLINX($C73,$D$11,$D$16:$F$16,$D$17:$F$17,$D$13:$F$13,$D$14:$F$14,$O$13,$O$14,$D$19,F$24,$O$16,$O$18,$O$17,$O$19,$O$20)</f>
        <v>-4.864749681375432</v>
      </c>
      <c r="G73" s="18">
        <f>_XLL.LOANLINX($C73,$D$11,$D$16:$F$16,$D$17:$F$17,$D$13:$F$13,$D$14:$F$14,$O$13,$O$14,$D$19,G$24,$O$16,$O$18,$O$17,$O$19,$O$20)</f>
        <v>-265.33631225716186</v>
      </c>
      <c r="I73" s="18">
        <f>_XLL.LOANLINX($C73,$D$11,$D$16:$F$16,$D$17:$F$17,$D$13:$F$13,$D$14:$F$14,$O$13,$O$14,$D$19,I$24,$O$16,$O$18,$O$17,$O$19,$O$20)</f>
        <v>-260.47156257578644</v>
      </c>
      <c r="J73" s="18">
        <f>_XLL.LOANLINX($C73,$D$11,$D$16:$F$16,$D$17:$F$17,$D$13:$F$13,$D$14:$F$14,$O$13,$O$14,$D$19,J$24,$O$16,$O$18,$O$17,$O$19,$O$20)</f>
        <v>-4.864749681375432</v>
      </c>
      <c r="K73" s="18">
        <f>_XLL.LOANLINX($C73,$D$11,$D$16:$F$16,$D$17:$F$17,$D$13:$F$13,$D$14:$F$14,$O$13,$O$14,$D$19,K$24,$O$16,$O$18,$O$17,$O$19,$O$20)</f>
        <v>-265.33631225716186</v>
      </c>
      <c r="M73" s="18">
        <f>_XLL.LOANLINX($C73,$D$11,$D$16:$F$16,$D$17:$F$17,$D$13:$F$13,$D$14:$F$14,$O$13,$O$14,$D$19,M$24,$O$16,$O$18,$O$17,$O$19,$O$20)</f>
        <v>477.08337519837085</v>
      </c>
      <c r="N73" s="18">
        <f>_XLL.LOANLINX($C73,$D$11,$D$16:$F$16,$D$17:$F$17,$D$13:$F$13,$D$14:$F$14,$O$13,$O$14,$D$19,N$24,$O$16,$O$18,$O$17,$O$19,$O$20)</f>
        <v>216.6118126225844</v>
      </c>
      <c r="O73" s="19"/>
    </row>
    <row r="74" spans="3:15" ht="12.75">
      <c r="C74" s="17">
        <f>_XLL.DPM(C73,$D$11)</f>
        <v>43831</v>
      </c>
      <c r="E74" s="18">
        <f>_XLL.LOANLINX($C74,$D$11,$D$16:$F$16,$D$17:$F$17,$D$13:$F$13,$D$14:$F$14,$O$13,$O$14,$D$19,E$24,$O$16,$O$18,$O$17,$O$19,$O$20)</f>
        <v>-216.6118126225844</v>
      </c>
      <c r="F74" s="18">
        <f>_XLL.LOANLINX($C74,$D$11,$D$16:$F$16,$D$17:$F$17,$D$13:$F$13,$D$14:$F$14,$O$13,$O$14,$D$19,F$24,$O$16,$O$18,$O$17,$O$19,$O$20)</f>
        <v>-0.919858382369879</v>
      </c>
      <c r="G74" s="18">
        <f>_XLL.LOANLINX($C74,$D$11,$D$16:$F$16,$D$17:$F$17,$D$13:$F$13,$D$14:$F$14,$O$13,$O$14,$D$19,G$24,$O$16,$O$18,$O$17,$O$19,$O$20)</f>
        <v>-217.5316710049543</v>
      </c>
      <c r="I74" s="18">
        <f>_XLL.LOANLINX($C74,$D$11,$D$16:$F$16,$D$17:$F$17,$D$13:$F$13,$D$14:$F$14,$O$13,$O$14,$D$19,I$24,$O$16,$O$18,$O$17,$O$19,$O$20)</f>
        <v>-216.6118126225844</v>
      </c>
      <c r="J74" s="18">
        <f>_XLL.LOANLINX($C74,$D$11,$D$16:$F$16,$D$17:$F$17,$D$13:$F$13,$D$14:$F$14,$O$13,$O$14,$D$19,J$24,$O$16,$O$18,$O$17,$O$19,$O$20)</f>
        <v>-0.919858382369879</v>
      </c>
      <c r="K74" s="18">
        <f>_XLL.LOANLINX($C74,$D$11,$D$16:$F$16,$D$17:$F$17,$D$13:$F$13,$D$14:$F$14,$O$13,$O$14,$D$19,K$24,$O$16,$O$18,$O$17,$O$19,$O$20)</f>
        <v>-217.5316710049543</v>
      </c>
      <c r="M74" s="18">
        <f>_XLL.LOANLINX($C74,$D$11,$D$16:$F$16,$D$17:$F$17,$D$13:$F$13,$D$14:$F$14,$O$13,$O$14,$D$19,M$24,$O$16,$O$18,$O$17,$O$19,$O$20)</f>
        <v>216.6118126225844</v>
      </c>
      <c r="N74" s="18">
        <f>_XLL.LOANLINX($C74,$D$11,$D$16:$F$16,$D$17:$F$17,$D$13:$F$13,$D$14:$F$14,$O$13,$O$14,$D$19,N$24,$O$16,$O$18,$O$17,$O$19,$O$20)</f>
        <v>0</v>
      </c>
      <c r="O74" s="19"/>
    </row>
    <row r="75" spans="3:15" ht="12.75">
      <c r="C75" s="17">
        <f>_XLL.DPM(C74,$D$11)</f>
        <v>43922</v>
      </c>
      <c r="E75" s="18">
        <f>_XLL.LOANLINX($C75,$D$11,$D$16:$F$16,$D$17:$F$17,$D$13:$F$13,$D$14:$F$14,$O$13,$O$14,$D$19,E$24,$O$16,$O$18,$O$17,$O$19,$O$20)</f>
        <v>0</v>
      </c>
      <c r="F75" s="18">
        <f>_XLL.LOANLINX($C75,$D$11,$D$16:$F$16,$D$17:$F$17,$D$13:$F$13,$D$14:$F$14,$O$13,$O$14,$D$19,F$24,$O$16,$O$18,$O$17,$O$19,$O$20)</f>
        <v>0</v>
      </c>
      <c r="G75" s="18">
        <f>_XLL.LOANLINX($C75,$D$11,$D$16:$F$16,$D$17:$F$17,$D$13:$F$13,$D$14:$F$14,$O$13,$O$14,$D$19,G$24,$O$16,$O$18,$O$17,$O$19,$O$20)</f>
        <v>0</v>
      </c>
      <c r="I75" s="18">
        <f>_XLL.LOANLINX($C75,$D$11,$D$16:$F$16,$D$17:$F$17,$D$13:$F$13,$D$14:$F$14,$O$13,$O$14,$D$19,I$24,$O$16,$O$18,$O$17,$O$19,$O$20)</f>
        <v>0</v>
      </c>
      <c r="J75" s="18">
        <f>_XLL.LOANLINX($C75,$D$11,$D$16:$F$16,$D$17:$F$17,$D$13:$F$13,$D$14:$F$14,$O$13,$O$14,$D$19,J$24,$O$16,$O$18,$O$17,$O$19,$O$20)</f>
        <v>0</v>
      </c>
      <c r="K75" s="18">
        <f>_XLL.LOANLINX($C75,$D$11,$D$16:$F$16,$D$17:$F$17,$D$13:$F$13,$D$14:$F$14,$O$13,$O$14,$D$19,K$24,$O$16,$O$18,$O$17,$O$19,$O$20)</f>
        <v>0</v>
      </c>
      <c r="M75" s="18">
        <f>_XLL.LOANLINX($C75,$D$11,$D$16:$F$16,$D$17:$F$17,$D$13:$F$13,$D$14:$F$14,$O$13,$O$14,$D$19,M$24,$O$16,$O$18,$O$17,$O$19,$O$20)</f>
        <v>0</v>
      </c>
      <c r="N75" s="18">
        <f>_XLL.LOANLINX($C75,$D$11,$D$16:$F$16,$D$17:$F$17,$D$13:$F$13,$D$14:$F$14,$O$13,$O$14,$D$19,N$24,$O$16,$O$18,$O$17,$O$19,$O$20)</f>
        <v>0</v>
      </c>
      <c r="O75" s="19"/>
    </row>
    <row r="76" spans="3:15" ht="12.75">
      <c r="C76" s="17">
        <f>_XLL.DPM(C75,$D$11)</f>
        <v>44013</v>
      </c>
      <c r="E76" s="18">
        <f>_XLL.LOANLINX($C76,$D$11,$D$16:$F$16,$D$17:$F$17,$D$13:$F$13,$D$14:$F$14,$O$13,$O$14,$D$19,E$24,$O$16,$O$18,$O$17,$O$19,$O$20)</f>
        <v>0</v>
      </c>
      <c r="F76" s="18">
        <f>_XLL.LOANLINX($C76,$D$11,$D$16:$F$16,$D$17:$F$17,$D$13:$F$13,$D$14:$F$14,$O$13,$O$14,$D$19,F$24,$O$16,$O$18,$O$17,$O$19,$O$20)</f>
        <v>0</v>
      </c>
      <c r="G76" s="18">
        <f>_XLL.LOANLINX($C76,$D$11,$D$16:$F$16,$D$17:$F$17,$D$13:$F$13,$D$14:$F$14,$O$13,$O$14,$D$19,G$24,$O$16,$O$18,$O$17,$O$19,$O$20)</f>
        <v>0</v>
      </c>
      <c r="I76" s="18">
        <f>_XLL.LOANLINX($C76,$D$11,$D$16:$F$16,$D$17:$F$17,$D$13:$F$13,$D$14:$F$14,$O$13,$O$14,$D$19,I$24,$O$16,$O$18,$O$17,$O$19,$O$20)</f>
        <v>0</v>
      </c>
      <c r="J76" s="18">
        <f>_XLL.LOANLINX($C76,$D$11,$D$16:$F$16,$D$17:$F$17,$D$13:$F$13,$D$14:$F$14,$O$13,$O$14,$D$19,J$24,$O$16,$O$18,$O$17,$O$19,$O$20)</f>
        <v>0</v>
      </c>
      <c r="K76" s="18">
        <f>_XLL.LOANLINX($C76,$D$11,$D$16:$F$16,$D$17:$F$17,$D$13:$F$13,$D$14:$F$14,$O$13,$O$14,$D$19,K$24,$O$16,$O$18,$O$17,$O$19,$O$20)</f>
        <v>0</v>
      </c>
      <c r="M76" s="18">
        <f>_XLL.LOANLINX($C76,$D$11,$D$16:$F$16,$D$17:$F$17,$D$13:$F$13,$D$14:$F$14,$O$13,$O$14,$D$19,M$24,$O$16,$O$18,$O$17,$O$19,$O$20)</f>
        <v>0</v>
      </c>
      <c r="N76" s="18">
        <f>_XLL.LOANLINX($C76,$D$11,$D$16:$F$16,$D$17:$F$17,$D$13:$F$13,$D$14:$F$14,$O$13,$O$14,$D$19,N$24,$O$16,$O$18,$O$17,$O$19,$O$20)</f>
        <v>0</v>
      </c>
      <c r="O76" s="19"/>
    </row>
    <row r="77" spans="3:15" ht="12.75">
      <c r="C77" s="17">
        <f>_XLL.DPM(C76,$D$11)</f>
        <v>44105</v>
      </c>
      <c r="E77" s="18">
        <f>_XLL.LOANLINX($C77,$D$11,$D$16:$F$16,$D$17:$F$17,$D$13:$F$13,$D$14:$F$14,$O$13,$O$14,$D$19,E$24,$O$16,$O$18,$O$17,$O$19,$O$20)</f>
        <v>0</v>
      </c>
      <c r="F77" s="18">
        <f>_XLL.LOANLINX($C77,$D$11,$D$16:$F$16,$D$17:$F$17,$D$13:$F$13,$D$14:$F$14,$O$13,$O$14,$D$19,F$24,$O$16,$O$18,$O$17,$O$19,$O$20)</f>
        <v>0</v>
      </c>
      <c r="G77" s="18">
        <f>_XLL.LOANLINX($C77,$D$11,$D$16:$F$16,$D$17:$F$17,$D$13:$F$13,$D$14:$F$14,$O$13,$O$14,$D$19,G$24,$O$16,$O$18,$O$17,$O$19,$O$20)</f>
        <v>0</v>
      </c>
      <c r="I77" s="18">
        <f>_XLL.LOANLINX($C77,$D$11,$D$16:$F$16,$D$17:$F$17,$D$13:$F$13,$D$14:$F$14,$O$13,$O$14,$D$19,I$24,$O$16,$O$18,$O$17,$O$19,$O$20)</f>
        <v>0</v>
      </c>
      <c r="J77" s="18">
        <f>_XLL.LOANLINX($C77,$D$11,$D$16:$F$16,$D$17:$F$17,$D$13:$F$13,$D$14:$F$14,$O$13,$O$14,$D$19,J$24,$O$16,$O$18,$O$17,$O$19,$O$20)</f>
        <v>0</v>
      </c>
      <c r="K77" s="18">
        <f>_XLL.LOANLINX($C77,$D$11,$D$16:$F$16,$D$17:$F$17,$D$13:$F$13,$D$14:$F$14,$O$13,$O$14,$D$19,K$24,$O$16,$O$18,$O$17,$O$19,$O$20)</f>
        <v>0</v>
      </c>
      <c r="M77" s="18">
        <f>_XLL.LOANLINX($C77,$D$11,$D$16:$F$16,$D$17:$F$17,$D$13:$F$13,$D$14:$F$14,$O$13,$O$14,$D$19,M$24,$O$16,$O$18,$O$17,$O$19,$O$20)</f>
        <v>0</v>
      </c>
      <c r="N77" s="18">
        <f>_XLL.LOANLINX($C77,$D$11,$D$16:$F$16,$D$17:$F$17,$D$13:$F$13,$D$14:$F$14,$O$13,$O$14,$D$19,N$24,$O$16,$O$18,$O$17,$O$19,$O$20)</f>
        <v>0</v>
      </c>
      <c r="O77" s="19"/>
    </row>
    <row r="78" spans="3:15" ht="12.75">
      <c r="C78" s="17">
        <f>_XLL.DPM(C77,$D$11)</f>
        <v>44197</v>
      </c>
      <c r="E78" s="18">
        <f>_XLL.LOANLINX($C78,$D$11,$D$16:$F$16,$D$17:$F$17,$D$13:$F$13,$D$14:$F$14,$O$13,$O$14,$D$19,E$24,$O$16,$O$18,$O$17,$O$19,$O$20)</f>
        <v>0</v>
      </c>
      <c r="F78" s="18">
        <f>_XLL.LOANLINX($C78,$D$11,$D$16:$F$16,$D$17:$F$17,$D$13:$F$13,$D$14:$F$14,$O$13,$O$14,$D$19,F$24,$O$16,$O$18,$O$17,$O$19,$O$20)</f>
        <v>0</v>
      </c>
      <c r="G78" s="18">
        <f>_XLL.LOANLINX($C78,$D$11,$D$16:$F$16,$D$17:$F$17,$D$13:$F$13,$D$14:$F$14,$O$13,$O$14,$D$19,G$24,$O$16,$O$18,$O$17,$O$19,$O$20)</f>
        <v>0</v>
      </c>
      <c r="M78" s="18">
        <f>_XLL.LOANLINX($C78,$D$11,$D$16:$F$16,$D$17:$F$17,$D$13:$F$13,$D$14:$F$14,$O$13,$O$14,$D$19,M$24,$O$16,$O$18,$O$17,$O$19,$O$20)</f>
        <v>0</v>
      </c>
      <c r="N78" s="18">
        <f>_XLL.LOANLINX($C78,$D$11,$D$16:$F$16,$D$17:$F$17,$D$13:$F$13,$D$14:$F$14,$O$13,$O$14,$D$19,N$24,$O$16,$O$18,$O$17,$O$19,$O$20)</f>
        <v>0</v>
      </c>
      <c r="O78" s="19"/>
    </row>
    <row r="80" spans="15:16" ht="12.75">
      <c r="O80" t="s">
        <v>33</v>
      </c>
      <c r="P80" t="s">
        <v>33</v>
      </c>
    </row>
  </sheetData>
  <mergeCells count="1">
    <mergeCell ref="D9:N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2013-03-26T10:57:22Z</dcterms:created>
  <dcterms:modified xsi:type="dcterms:W3CDTF">2013-03-26T10:57:22Z</dcterms:modified>
  <cp:category/>
  <cp:version/>
  <cp:contentType/>
  <cp:contentStatus/>
</cp:coreProperties>
</file>