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NextReview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<sst xmlns="http://schemas.openxmlformats.org/spreadsheetml/2006/main" count="44" uniqueCount="32">
  <si>
    <t>NextReviewR</t>
  </si>
  <si>
    <t>Same Example as NextReviewR</t>
  </si>
  <si>
    <t>Category:</t>
  </si>
  <si>
    <t>Real Estate</t>
  </si>
  <si>
    <t>Family:</t>
  </si>
  <si>
    <t>Lease Information</t>
  </si>
  <si>
    <t>Rent</t>
  </si>
  <si>
    <t>Arguments:</t>
  </si>
  <si>
    <t>TheDate, BrksOrExp, FirstRev, [RevMos], [RelVoid_s], [RelTerm_s], [RoundDown], [Brk]</t>
  </si>
  <si>
    <t>TheDate, FirstRevDate, ReviewMonths, [RoundDown]</t>
  </si>
  <si>
    <t>Meaning:</t>
  </si>
  <si>
    <t>Like NextReview but with reletting</t>
  </si>
  <si>
    <t>Determine the date of the next rent review</t>
  </si>
  <si>
    <t>Description:</t>
  </si>
  <si>
    <t>The</t>
  </si>
  <si>
    <t>Expiry</t>
  </si>
  <si>
    <t>First</t>
  </si>
  <si>
    <t>Review</t>
  </si>
  <si>
    <t>Relet</t>
  </si>
  <si>
    <t>Next</t>
  </si>
  <si>
    <t>Last</t>
  </si>
  <si>
    <t>Date</t>
  </si>
  <si>
    <t>Or Break</t>
  </si>
  <si>
    <t>Rev Date</t>
  </si>
  <si>
    <t>Months</t>
  </si>
  <si>
    <t>Term</t>
  </si>
  <si>
    <t>Void</t>
  </si>
  <si>
    <t>ReviewR</t>
  </si>
  <si>
    <t>Review 1</t>
  </si>
  <si>
    <t>Review 2</t>
  </si>
  <si>
    <t>Start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</si>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</sst>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,##0\ &quot;months&quot;_);\(#,##0\ &quot;months&quot;\);"/>
    <numFmt numFmtId="166" formatCode="_(\ #,##0\ &quot;years&quot;_);\(#,##0\ &quot;years&quot;\);"/>
    <numFmt numFmtId="167" formatCode="mmm\-yyyy;;"/>
  </numFmts>
  <fonts count="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7" fontId="1" fillId="4" borderId="6" xfId="0" applyNumberFormat="1" applyFont="1" applyFill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7" fontId="1" fillId="0" borderId="0" xfId="0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165" fontId="1" fillId="5" borderId="3" xfId="0" applyNumberFormat="1" applyFont="1" applyFill="1" applyBorder="1" applyAlignment="1">
      <alignment horizontal="center"/>
    </xf>
    <xf numFmtId="167" fontId="1" fillId="0" borderId="5" xfId="0" applyNumberFormat="1" applyFont="1" applyBorder="1" applyAlignment="1">
      <alignment/>
    </xf>
    <xf numFmtId="167" fontId="1" fillId="0" borderId="7" xfId="0" applyNumberFormat="1" applyFont="1" applyBorder="1" applyAlignment="1">
      <alignment/>
    </xf>
    <xf numFmtId="167" fontId="1" fillId="4" borderId="8" xfId="0" applyNumberFormat="1" applyFont="1" applyFill="1" applyBorder="1" applyAlignment="1">
      <alignment horizontal="center"/>
    </xf>
    <xf numFmtId="167" fontId="1" fillId="4" borderId="9" xfId="0" applyNumberFormat="1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22</xdr:row>
      <xdr:rowOff>0</xdr:rowOff>
    </xdr:from>
    <xdr:to>
      <xdr:col>11</xdr:col>
      <xdr:colOff>314325</xdr:colOff>
      <xdr:row>32</xdr:row>
      <xdr:rowOff>76200</xdr:rowOff>
    </xdr:to>
    <xdr:sp>
      <xdr:nvSpPr>
        <xdr:cNvPr id="1" name="Line 12"/>
        <xdr:cNvSpPr>
          <a:spLocks/>
        </xdr:cNvSpPr>
      </xdr:nvSpPr>
      <xdr:spPr>
        <a:xfrm flipH="1" flipV="1">
          <a:off x="6858000" y="3686175"/>
          <a:ext cx="1009650" cy="1409700"/>
        </a:xfrm>
        <a:prstGeom prst="line">
          <a:avLst/>
        </a:prstGeom>
        <a:noFill/>
        <a:ln w="9525" cmpd="sng">
          <a:solidFill>
            <a:srgbClr val="D8DA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18</xdr:row>
      <xdr:rowOff>28575</xdr:rowOff>
    </xdr:from>
    <xdr:to>
      <xdr:col>8</xdr:col>
      <xdr:colOff>704850</xdr:colOff>
      <xdr:row>28</xdr:row>
      <xdr:rowOff>85725</xdr:rowOff>
    </xdr:to>
    <xdr:sp>
      <xdr:nvSpPr>
        <xdr:cNvPr id="2" name="Line 13"/>
        <xdr:cNvSpPr>
          <a:spLocks/>
        </xdr:cNvSpPr>
      </xdr:nvSpPr>
      <xdr:spPr>
        <a:xfrm flipV="1">
          <a:off x="4886325" y="3181350"/>
          <a:ext cx="1057275" cy="1390650"/>
        </a:xfrm>
        <a:prstGeom prst="line">
          <a:avLst/>
        </a:prstGeom>
        <a:noFill/>
        <a:ln w="9525" cmpd="sng">
          <a:solidFill>
            <a:srgbClr val="D8DA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15</xdr:row>
      <xdr:rowOff>104775</xdr:rowOff>
    </xdr:from>
    <xdr:to>
      <xdr:col>8</xdr:col>
      <xdr:colOff>676275</xdr:colOff>
      <xdr:row>28</xdr:row>
      <xdr:rowOff>85725</xdr:rowOff>
    </xdr:to>
    <xdr:sp>
      <xdr:nvSpPr>
        <xdr:cNvPr id="3" name="Line 14"/>
        <xdr:cNvSpPr>
          <a:spLocks/>
        </xdr:cNvSpPr>
      </xdr:nvSpPr>
      <xdr:spPr>
        <a:xfrm flipH="1">
          <a:off x="4886325" y="2857500"/>
          <a:ext cx="1028700" cy="1714500"/>
        </a:xfrm>
        <a:prstGeom prst="line">
          <a:avLst/>
        </a:prstGeom>
        <a:noFill/>
        <a:ln w="9525" cmpd="sng">
          <a:solidFill>
            <a:srgbClr val="D8DA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14</xdr:row>
      <xdr:rowOff>95250</xdr:rowOff>
    </xdr:from>
    <xdr:to>
      <xdr:col>8</xdr:col>
      <xdr:colOff>685800</xdr:colOff>
      <xdr:row>24</xdr:row>
      <xdr:rowOff>85725</xdr:rowOff>
    </xdr:to>
    <xdr:sp>
      <xdr:nvSpPr>
        <xdr:cNvPr id="4" name="Line 15"/>
        <xdr:cNvSpPr>
          <a:spLocks/>
        </xdr:cNvSpPr>
      </xdr:nvSpPr>
      <xdr:spPr>
        <a:xfrm flipV="1">
          <a:off x="1924050" y="2714625"/>
          <a:ext cx="4000500" cy="1323975"/>
        </a:xfrm>
        <a:prstGeom prst="line">
          <a:avLst/>
        </a:prstGeom>
        <a:noFill/>
        <a:ln w="9525" cmpd="sng">
          <a:solidFill>
            <a:srgbClr val="D8DA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12</xdr:row>
      <xdr:rowOff>104775</xdr:rowOff>
    </xdr:from>
    <xdr:to>
      <xdr:col>8</xdr:col>
      <xdr:colOff>685800</xdr:colOff>
      <xdr:row>24</xdr:row>
      <xdr:rowOff>85725</xdr:rowOff>
    </xdr:to>
    <xdr:sp>
      <xdr:nvSpPr>
        <xdr:cNvPr id="5" name="Line 16"/>
        <xdr:cNvSpPr>
          <a:spLocks/>
        </xdr:cNvSpPr>
      </xdr:nvSpPr>
      <xdr:spPr>
        <a:xfrm flipV="1">
          <a:off x="1085850" y="2457450"/>
          <a:ext cx="4838700" cy="1581150"/>
        </a:xfrm>
        <a:prstGeom prst="line">
          <a:avLst/>
        </a:prstGeom>
        <a:noFill/>
        <a:ln w="9525" cmpd="sng">
          <a:solidFill>
            <a:srgbClr val="D8DAD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7" customWidth="1"/>
    <col min="2" max="2" width="2.8515625" style="37" customWidth="1"/>
    <col min="3" max="4" width="13.140625" style="37" customWidth="1"/>
    <col min="5" max="5" width="10.140625" style="37" customWidth="1"/>
    <col min="6" max="6" width="11.421875" style="37" customWidth="1"/>
    <col min="7" max="11" width="11.57421875" style="37" bestFit="1" customWidth="1"/>
    <col min="12" max="12" width="9.28125" style="37" bestFit="1" customWidth="1"/>
    <col min="13" max="16" width="9.140625" style="37" customWidth="1"/>
    <col min="17" max="16384" width="9.140625" style="3" customWidth="1"/>
  </cols>
  <sheetData>
    <row r="2" spans="1:16" ht="10.5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>
      <c r="A3" s="4"/>
      <c r="B3" s="1"/>
      <c r="C3" s="5" t="s">
        <v>0</v>
      </c>
      <c r="D3" s="6"/>
      <c r="E3" s="2"/>
      <c r="F3" s="1"/>
      <c r="G3" s="1"/>
      <c r="H3" s="1"/>
      <c r="I3" s="1"/>
      <c r="J3" s="1"/>
      <c r="K3" s="7" t="s">
        <v>1</v>
      </c>
      <c r="L3" s="1"/>
      <c r="M3" s="1"/>
      <c r="N3" s="1"/>
      <c r="O3" s="1"/>
      <c r="P3" s="1"/>
    </row>
    <row r="4" spans="1:16" ht="10.5">
      <c r="A4" s="1"/>
      <c r="B4" s="1"/>
      <c r="C4" s="8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0.5">
      <c r="A5" s="1"/>
      <c r="B5" s="1"/>
      <c r="C5" s="8" t="s">
        <v>2</v>
      </c>
      <c r="D5" s="2" t="s">
        <v>3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0.5">
      <c r="A6" s="1"/>
      <c r="B6" s="1"/>
      <c r="C6" s="8" t="s">
        <v>4</v>
      </c>
      <c r="D6" s="2" t="s">
        <v>5</v>
      </c>
      <c r="E6" s="2" t="s">
        <v>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0.5">
      <c r="A7" s="1"/>
      <c r="B7" s="1"/>
      <c r="C7" s="8" t="s">
        <v>7</v>
      </c>
      <c r="D7" s="2" t="s">
        <v>8</v>
      </c>
      <c r="E7" s="2" t="s">
        <v>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0.5">
      <c r="A8" s="1"/>
      <c r="B8" s="1"/>
      <c r="C8" s="8" t="s">
        <v>10</v>
      </c>
      <c r="D8" s="2" t="s">
        <v>11</v>
      </c>
      <c r="E8" s="2" t="s">
        <v>12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66" customHeight="1">
      <c r="A9" s="1"/>
      <c r="B9" s="1"/>
      <c r="C9" s="9" t="s">
        <v>13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0.5">
      <c r="A10" s="1"/>
      <c r="B10" s="1"/>
      <c r="C10" s="8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0.5">
      <c r="A11" s="1"/>
      <c r="B11" s="1"/>
      <c r="C11" s="12" t="s">
        <v>14</v>
      </c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18</v>
      </c>
      <c r="I11" s="1"/>
      <c r="J11" s="12" t="s">
        <v>19</v>
      </c>
      <c r="K11" s="1"/>
      <c r="L11" s="12" t="s">
        <v>20</v>
      </c>
      <c r="M11" s="12"/>
      <c r="N11" s="1"/>
      <c r="O11" s="1"/>
      <c r="P11" s="1"/>
    </row>
    <row r="12" spans="1:16" ht="10.5">
      <c r="A12" s="1"/>
      <c r="B12" s="1"/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"/>
      <c r="J12" s="13" t="s">
        <v>27</v>
      </c>
      <c r="K12" s="1"/>
      <c r="L12" s="13" t="s">
        <v>27</v>
      </c>
      <c r="M12" s="12"/>
      <c r="N12" s="1"/>
      <c r="O12" s="1"/>
      <c r="P12" s="1"/>
    </row>
    <row r="13" spans="1:16" ht="10.5">
      <c r="A13" s="1"/>
      <c r="B13" s="14"/>
      <c r="C13" s="15">
        <v>36892</v>
      </c>
      <c r="D13" s="15">
        <f>_XLL.DPY(C13,10)</f>
        <v>40544</v>
      </c>
      <c r="E13" s="15">
        <v>37622</v>
      </c>
      <c r="F13" s="16">
        <v>60</v>
      </c>
      <c r="G13" s="17">
        <v>10</v>
      </c>
      <c r="H13" s="16">
        <v>12</v>
      </c>
      <c r="I13" s="18"/>
      <c r="J13" s="19">
        <f>_XLL.NEXTREVIEWR(C13,D13,E13,F13,H13,G13)</f>
        <v>37622</v>
      </c>
      <c r="K13" s="18"/>
      <c r="L13" s="19">
        <f>_XLL.LASTREVIEWR(C13,D13,E13,F13,H13,G13)</f>
        <v>0</v>
      </c>
      <c r="M13" s="20"/>
      <c r="N13" s="1"/>
      <c r="O13" s="1"/>
      <c r="P13" s="1"/>
    </row>
    <row r="14" spans="1:16" ht="10.5">
      <c r="A14" s="1"/>
      <c r="B14" s="1"/>
      <c r="C14" s="21"/>
      <c r="D14" s="21"/>
      <c r="E14" s="21"/>
      <c r="F14" s="21"/>
      <c r="G14" s="21"/>
      <c r="H14" s="21"/>
      <c r="I14" s="1"/>
      <c r="J14" s="21"/>
      <c r="K14" s="1"/>
      <c r="L14" s="21"/>
      <c r="M14" s="12"/>
      <c r="N14" s="1"/>
      <c r="O14" s="1"/>
      <c r="P14" s="1"/>
    </row>
    <row r="15" spans="1:16" ht="10.5">
      <c r="A15" s="1"/>
      <c r="B15" s="14"/>
      <c r="C15" s="15">
        <v>39083</v>
      </c>
      <c r="D15" s="15">
        <f>D13</f>
        <v>40544</v>
      </c>
      <c r="E15" s="15">
        <v>37622</v>
      </c>
      <c r="F15" s="16">
        <f>F13</f>
        <v>60</v>
      </c>
      <c r="G15" s="17">
        <v>10</v>
      </c>
      <c r="H15" s="16">
        <v>12</v>
      </c>
      <c r="I15" s="18"/>
      <c r="J15" s="19">
        <f>_XLL.NEXTREVIEWR(C15,D15,E15,F15,H15,G15)</f>
        <v>39448</v>
      </c>
      <c r="K15" s="18"/>
      <c r="L15" s="19">
        <f>_XLL.LASTREVIEWR(C15,D15,E15,F15,H15,G15)</f>
        <v>37622</v>
      </c>
      <c r="M15" s="20"/>
      <c r="N15" s="1"/>
      <c r="O15" s="1"/>
      <c r="P15" s="1"/>
    </row>
    <row r="16" spans="1:16" ht="10.5">
      <c r="A16" s="1"/>
      <c r="B16" s="14"/>
      <c r="C16" s="15">
        <f>_XLL.DPY(C15,1)</f>
        <v>39448</v>
      </c>
      <c r="D16" s="15">
        <f aca="true" t="shared" si="0" ref="D16:E22">D15</f>
        <v>40544</v>
      </c>
      <c r="E16" s="15">
        <f>E15</f>
        <v>37622</v>
      </c>
      <c r="F16" s="16">
        <f aca="true" t="shared" si="1" ref="F16:F22">F15</f>
        <v>60</v>
      </c>
      <c r="G16" s="17">
        <v>10</v>
      </c>
      <c r="H16" s="16">
        <v>12</v>
      </c>
      <c r="I16" s="18"/>
      <c r="J16" s="19">
        <f>_XLL.NEXTREVIEWR(C16,D16,E16,F16,H16,G16)</f>
        <v>42736</v>
      </c>
      <c r="K16" s="18"/>
      <c r="L16" s="19">
        <f>_XLL.LASTREVIEWR(C16,D16,E16,F16,H16,G16)</f>
        <v>39448</v>
      </c>
      <c r="M16" s="20"/>
      <c r="N16" s="1"/>
      <c r="O16" s="1"/>
      <c r="P16" s="1"/>
    </row>
    <row r="17" spans="1:16" ht="10.5">
      <c r="A17" s="1"/>
      <c r="B17" s="14"/>
      <c r="C17" s="15">
        <f>_XLL.DPY(C16,1)</f>
        <v>39814</v>
      </c>
      <c r="D17" s="15">
        <f t="shared" si="0"/>
        <v>40544</v>
      </c>
      <c r="E17" s="15">
        <f t="shared" si="0"/>
        <v>37622</v>
      </c>
      <c r="F17" s="16">
        <f t="shared" si="1"/>
        <v>60</v>
      </c>
      <c r="G17" s="17">
        <v>10</v>
      </c>
      <c r="H17" s="16">
        <v>12</v>
      </c>
      <c r="I17" s="18"/>
      <c r="J17" s="19">
        <f>_XLL.NEXTREVIEWR(C17,D17,E17,F17,H17,G17)</f>
        <v>42736</v>
      </c>
      <c r="K17" s="18"/>
      <c r="L17" s="19">
        <f>_XLL.LASTREVIEWR(C17,D17,E17,F17,H17,G17)</f>
        <v>39448</v>
      </c>
      <c r="M17" s="20"/>
      <c r="N17" s="1"/>
      <c r="O17" s="1"/>
      <c r="P17" s="1"/>
    </row>
    <row r="18" spans="1:16" ht="10.5">
      <c r="A18" s="1"/>
      <c r="B18" s="1"/>
      <c r="C18" s="21"/>
      <c r="D18" s="21"/>
      <c r="E18" s="21"/>
      <c r="F18" s="21"/>
      <c r="G18" s="21"/>
      <c r="H18" s="21"/>
      <c r="I18" s="1"/>
      <c r="J18" s="21"/>
      <c r="K18" s="1"/>
      <c r="L18" s="21"/>
      <c r="M18" s="12"/>
      <c r="N18" s="1"/>
      <c r="O18" s="1"/>
      <c r="P18" s="1"/>
    </row>
    <row r="19" spans="1:16" ht="10.5">
      <c r="A19" s="1"/>
      <c r="B19" s="14"/>
      <c r="C19" s="15">
        <v>42370</v>
      </c>
      <c r="D19" s="15">
        <f>D17</f>
        <v>40544</v>
      </c>
      <c r="E19" s="15">
        <f>E17</f>
        <v>37622</v>
      </c>
      <c r="F19" s="16">
        <f>F17</f>
        <v>60</v>
      </c>
      <c r="G19" s="17">
        <v>10</v>
      </c>
      <c r="H19" s="16">
        <v>12</v>
      </c>
      <c r="I19" s="18"/>
      <c r="J19" s="19">
        <f>_XLL.NEXTREVIEWR(C19,D19,E19,F19,H19,G19)</f>
        <v>42736</v>
      </c>
      <c r="K19" s="18"/>
      <c r="L19" s="19">
        <f>_XLL.LASTREVIEWR(C19,D19,E19,F19,H19,G19)</f>
        <v>39448</v>
      </c>
      <c r="M19" s="20"/>
      <c r="N19" s="1"/>
      <c r="O19" s="1"/>
      <c r="P19" s="1"/>
    </row>
    <row r="20" spans="1:16" ht="10.5">
      <c r="A20" s="1"/>
      <c r="B20" s="14"/>
      <c r="C20" s="15">
        <f>_XLL.DPY(C19,1)</f>
        <v>42736</v>
      </c>
      <c r="D20" s="15">
        <f t="shared" si="0"/>
        <v>40544</v>
      </c>
      <c r="E20" s="15">
        <f t="shared" si="0"/>
        <v>37622</v>
      </c>
      <c r="F20" s="16">
        <f t="shared" si="1"/>
        <v>60</v>
      </c>
      <c r="G20" s="17">
        <v>10</v>
      </c>
      <c r="H20" s="16">
        <v>12</v>
      </c>
      <c r="I20" s="18"/>
      <c r="J20" s="19">
        <f>_XLL.NEXTREVIEWR(C20,D20,E20,F20,H20,G20)</f>
        <v>46753</v>
      </c>
      <c r="K20" s="18"/>
      <c r="L20" s="19">
        <f>_XLL.LASTREVIEWR(C20,D20,E20,F20,H20,G20)</f>
        <v>42736</v>
      </c>
      <c r="M20" s="20"/>
      <c r="N20" s="1"/>
      <c r="O20" s="1"/>
      <c r="P20" s="1"/>
    </row>
    <row r="21" spans="1:16" ht="10.5">
      <c r="A21" s="1"/>
      <c r="B21" s="14"/>
      <c r="C21" s="15">
        <f>_XLL.DPY(C20,1)</f>
        <v>43101</v>
      </c>
      <c r="D21" s="15">
        <f t="shared" si="0"/>
        <v>40544</v>
      </c>
      <c r="E21" s="15">
        <f t="shared" si="0"/>
        <v>37622</v>
      </c>
      <c r="F21" s="16">
        <f t="shared" si="1"/>
        <v>60</v>
      </c>
      <c r="G21" s="17">
        <v>10</v>
      </c>
      <c r="H21" s="16">
        <v>12</v>
      </c>
      <c r="I21" s="18"/>
      <c r="J21" s="19">
        <f>_XLL.NEXTREVIEWR(C21,D21,E21,F21,H21,G21)</f>
        <v>46753</v>
      </c>
      <c r="K21" s="18"/>
      <c r="L21" s="19">
        <f>_XLL.LASTREVIEWR(C21,D21,E21,F21,H21,G21)</f>
        <v>42736</v>
      </c>
      <c r="M21" s="20"/>
      <c r="N21" s="1"/>
      <c r="O21" s="1"/>
      <c r="P21" s="1"/>
    </row>
    <row r="22" spans="1:16" ht="10.5">
      <c r="A22" s="1"/>
      <c r="B22" s="14"/>
      <c r="C22" s="15">
        <f>_XLL.DPY(C21,1)</f>
        <v>43466</v>
      </c>
      <c r="D22" s="15">
        <f t="shared" si="0"/>
        <v>40544</v>
      </c>
      <c r="E22" s="15">
        <f t="shared" si="0"/>
        <v>37622</v>
      </c>
      <c r="F22" s="16">
        <f t="shared" si="1"/>
        <v>60</v>
      </c>
      <c r="G22" s="17">
        <v>10</v>
      </c>
      <c r="H22" s="16">
        <v>12</v>
      </c>
      <c r="I22" s="18"/>
      <c r="J22" s="19">
        <f>_XLL.NEXTREVIEWR(C22,D22,E22,F22,H22,G22)</f>
        <v>46753</v>
      </c>
      <c r="K22" s="18"/>
      <c r="L22" s="19">
        <f>_XLL.LASTREVIEWR(C22,D22,E22,F22,H22,G22)</f>
        <v>42736</v>
      </c>
      <c r="M22" s="20"/>
      <c r="N22" s="1"/>
      <c r="O22" s="1"/>
      <c r="P22" s="1"/>
    </row>
    <row r="23" spans="1:16" ht="10.5">
      <c r="A23" s="1"/>
      <c r="B23" s="1"/>
      <c r="C23" s="22"/>
      <c r="D23" s="22"/>
      <c r="E23" s="22"/>
      <c r="F23" s="22"/>
      <c r="G23" s="22"/>
      <c r="H23" s="22"/>
      <c r="I23" s="12"/>
      <c r="J23" s="22"/>
      <c r="K23" s="12"/>
      <c r="L23" s="22"/>
      <c r="M23" s="12"/>
      <c r="N23" s="1"/>
      <c r="O23" s="1"/>
      <c r="P23" s="1"/>
    </row>
    <row r="24" spans="1:16" ht="10.5">
      <c r="A24" s="1"/>
      <c r="B24" s="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"/>
      <c r="O24" s="1"/>
      <c r="P24" s="1"/>
    </row>
    <row r="25" spans="1:16" ht="10.5">
      <c r="A25" s="1"/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"/>
      <c r="O25" s="1"/>
      <c r="P25" s="1"/>
    </row>
    <row r="26" spans="1:16" ht="10.5">
      <c r="A26" s="1"/>
      <c r="B26" s="1"/>
      <c r="C26" s="13" t="s">
        <v>28</v>
      </c>
      <c r="D26" s="13" t="s">
        <v>29</v>
      </c>
      <c r="E26" s="13" t="s">
        <v>15</v>
      </c>
      <c r="F26" s="12"/>
      <c r="G26" s="12"/>
      <c r="H26" s="12"/>
      <c r="I26" s="12"/>
      <c r="J26" s="12"/>
      <c r="K26" s="23"/>
      <c r="L26" s="12"/>
      <c r="M26" s="12"/>
      <c r="N26" s="1"/>
      <c r="O26" s="1"/>
      <c r="P26" s="1"/>
    </row>
    <row r="27" spans="1:16" ht="10.5">
      <c r="A27" s="1"/>
      <c r="B27" s="1"/>
      <c r="C27" s="24">
        <f>E13</f>
        <v>37622</v>
      </c>
      <c r="D27" s="24">
        <f>_XLL.DPM(C27,F13)</f>
        <v>39448</v>
      </c>
      <c r="E27" s="24">
        <f>D13</f>
        <v>40544</v>
      </c>
      <c r="F27" s="25"/>
      <c r="G27" s="25"/>
      <c r="H27" s="25"/>
      <c r="I27" s="25"/>
      <c r="J27" s="25"/>
      <c r="K27" s="23"/>
      <c r="L27" s="25"/>
      <c r="M27" s="12"/>
      <c r="N27" s="1"/>
      <c r="O27" s="1"/>
      <c r="P27" s="1"/>
    </row>
    <row r="28" spans="1:16" ht="10.5">
      <c r="A28" s="1"/>
      <c r="B28" s="1"/>
      <c r="C28" s="26"/>
      <c r="D28" s="26"/>
      <c r="E28" s="26"/>
      <c r="F28" s="27" t="s">
        <v>26</v>
      </c>
      <c r="G28" s="25"/>
      <c r="H28" s="25"/>
      <c r="I28" s="25"/>
      <c r="J28" s="25"/>
      <c r="K28" s="23"/>
      <c r="L28" s="25"/>
      <c r="M28" s="12"/>
      <c r="N28" s="1"/>
      <c r="O28" s="1"/>
      <c r="P28" s="1"/>
    </row>
    <row r="29" spans="1:16" ht="10.5">
      <c r="A29" s="1"/>
      <c r="B29" s="1"/>
      <c r="C29" s="28"/>
      <c r="D29" s="28"/>
      <c r="E29" s="29"/>
      <c r="F29" s="30">
        <f>H13</f>
        <v>12</v>
      </c>
      <c r="G29" s="31"/>
      <c r="H29" s="28"/>
      <c r="I29" s="28"/>
      <c r="J29" s="28"/>
      <c r="K29" s="1"/>
      <c r="L29" s="28"/>
      <c r="M29" s="1"/>
      <c r="N29" s="1"/>
      <c r="O29" s="1"/>
      <c r="P29" s="1"/>
    </row>
    <row r="30" spans="1:16" ht="10.5">
      <c r="A30" s="1"/>
      <c r="B30" s="1"/>
      <c r="C30" s="28"/>
      <c r="D30" s="28"/>
      <c r="E30" s="28"/>
      <c r="F30" s="32"/>
      <c r="G30" s="13" t="s">
        <v>30</v>
      </c>
      <c r="H30" s="13" t="s">
        <v>28</v>
      </c>
      <c r="I30" s="13" t="s">
        <v>15</v>
      </c>
      <c r="J30" s="23"/>
      <c r="K30" s="28"/>
      <c r="L30" s="1"/>
      <c r="M30" s="1"/>
      <c r="N30" s="1"/>
      <c r="O30" s="1"/>
      <c r="P30" s="23"/>
    </row>
    <row r="31" spans="1:16" ht="10.5">
      <c r="A31" s="1"/>
      <c r="B31" s="1"/>
      <c r="C31" s="28"/>
      <c r="D31" s="28"/>
      <c r="E31" s="28"/>
      <c r="F31" s="29"/>
      <c r="G31" s="33">
        <f>_XLL.DPM(E27,F29)</f>
        <v>40909</v>
      </c>
      <c r="H31" s="24">
        <f>_XLL.DPM(G31,$F$13)</f>
        <v>42736</v>
      </c>
      <c r="I31" s="34">
        <f>_XLL.DPY(G31,G13)</f>
        <v>44562</v>
      </c>
      <c r="J31" s="35"/>
      <c r="K31" s="28"/>
      <c r="L31" s="1"/>
      <c r="M31" s="1"/>
      <c r="N31" s="1"/>
      <c r="O31" s="1"/>
      <c r="P31" s="1"/>
    </row>
    <row r="32" spans="1:16" ht="10.5">
      <c r="A32" s="1"/>
      <c r="B32" s="1"/>
      <c r="C32" s="28"/>
      <c r="D32" s="28"/>
      <c r="E32" s="28"/>
      <c r="F32" s="28"/>
      <c r="G32" s="32"/>
      <c r="H32" s="32"/>
      <c r="I32" s="32"/>
      <c r="J32" s="27" t="s">
        <v>26</v>
      </c>
      <c r="K32" s="28"/>
      <c r="L32" s="1"/>
      <c r="M32" s="1"/>
      <c r="N32" s="1"/>
      <c r="O32" s="1"/>
      <c r="P32" s="1"/>
    </row>
    <row r="33" spans="1:16" ht="10.5">
      <c r="A33" s="1"/>
      <c r="B33" s="1"/>
      <c r="C33" s="28"/>
      <c r="D33" s="28"/>
      <c r="E33" s="28"/>
      <c r="F33" s="28"/>
      <c r="G33" s="28"/>
      <c r="H33" s="28"/>
      <c r="I33" s="29"/>
      <c r="J33" s="30">
        <f>F29</f>
        <v>12</v>
      </c>
      <c r="K33" s="31"/>
      <c r="L33" s="1"/>
      <c r="M33" s="1"/>
      <c r="N33" s="1"/>
      <c r="O33" s="1"/>
      <c r="P33" s="1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36"/>
      <c r="K34" s="13" t="s">
        <v>30</v>
      </c>
      <c r="L34" s="13" t="s">
        <v>28</v>
      </c>
      <c r="M34" s="13" t="s">
        <v>15</v>
      </c>
      <c r="N34" s="1"/>
      <c r="O34" s="1"/>
      <c r="P34" s="1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4"/>
      <c r="K35" s="33">
        <f>_XLL.DPM(I31,J33)</f>
        <v>44927</v>
      </c>
      <c r="L35" s="24">
        <f>_XLL.DPM(K35,F13)</f>
        <v>46753</v>
      </c>
      <c r="M35" s="34">
        <f>_XLL.DPY(K35,G13)</f>
        <v>48580</v>
      </c>
      <c r="N35" s="35"/>
      <c r="O35" s="1"/>
      <c r="P35" s="1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36"/>
      <c r="L36" s="36"/>
      <c r="M36" s="36"/>
      <c r="N36" s="1"/>
      <c r="O36" s="1"/>
      <c r="P36" s="1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 t="s">
        <v>31</v>
      </c>
      <c r="P77" s="1"/>
    </row>
    <row r="80" ht="10.5">
      <c r="O80" s="37" t="s">
        <v>31</v>
      </c>
    </row>
  </sheetData>
  <mergeCells count="1">
    <mergeCell ref="D9:P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2013-03-26T10:57:50Z</dcterms:created>
  <dcterms:modified xsi:type="dcterms:W3CDTF">2013-03-26T10:57:50Z</dcterms:modified>
  <cp:category/>
  <cp:version/>
  <cp:contentType/>
  <cp:contentStatus/>
</cp:coreProperties>
</file>