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otInterestS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<sst xmlns="http://schemas.openxmlformats.org/spreadsheetml/2006/main" count="29" uniqueCount="24">
  <si>
    <t>TotInterestSF</t>
  </si>
  <si>
    <t>Category:</t>
  </si>
  <si>
    <t>Banking</t>
  </si>
  <si>
    <t>Family:</t>
  </si>
  <si>
    <t>Interest</t>
  </si>
  <si>
    <t>Arguments:</t>
  </si>
  <si>
    <t>Start, Finish, InterestSimple, Balance, [DayCount], [PrdsInt]</t>
  </si>
  <si>
    <t>Meaning:</t>
  </si>
  <si>
    <t>The total interest accrued between two dates</t>
  </si>
  <si>
    <t>Description:</t>
  </si>
  <si>
    <t>LongHand</t>
  </si>
  <si>
    <t>Calculation</t>
  </si>
  <si>
    <t>Start</t>
  </si>
  <si>
    <t>Finish</t>
  </si>
  <si>
    <t>Simple</t>
  </si>
  <si>
    <t>Level</t>
  </si>
  <si>
    <t>DayCount</t>
  </si>
  <si>
    <t>PeriodsInt</t>
  </si>
  <si>
    <t>Omitted</t>
  </si>
  <si>
    <t>Defaulted</t>
  </si>
  <si>
    <t xml:space="preserve"> *</t>
  </si>
  <si>
    <t>*</t>
  </si>
  <si>
    <t>Pmt Dates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</si>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</sst>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_);\(#,##0\);"/>
    <numFmt numFmtId="165" formatCode="_(d\ mmm\ yy_);;"/>
    <numFmt numFmtId="166" formatCode="_(\ 0.00%\ _);\(0.00%\ \);"/>
    <numFmt numFmtId="167" formatCode="_(\ ###0.00_);\(###0.00\);"/>
    <numFmt numFmtId="168" formatCode="_(\ \+#,##0_);\ _(\ \-#,##0_);"/>
    <numFmt numFmtId="169" formatCode="_(\ ###0_);\(###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 quotePrefix="1">
      <alignment horizontal="left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2.28125" style="4" bestFit="1" customWidth="1"/>
    <col min="5" max="5" width="11.421875" style="4" bestFit="1" customWidth="1"/>
    <col min="6" max="6" width="12.00390625" style="4" customWidth="1"/>
    <col min="7" max="8" width="11.421875" style="4" bestFit="1" customWidth="1"/>
    <col min="9" max="9" width="13.8515625" style="4" customWidth="1"/>
    <col min="10" max="10" width="11.421875" style="4" bestFit="1" customWidth="1"/>
    <col min="11" max="11" width="11.28125" style="4" customWidth="1"/>
    <col min="12" max="12" width="12.421875" style="4" bestFit="1" customWidth="1"/>
    <col min="13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5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5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2"/>
      <c r="G10" s="12"/>
      <c r="H10" s="12"/>
      <c r="I10" s="12"/>
      <c r="J10" s="12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10</v>
      </c>
      <c r="M12" s="1"/>
      <c r="N12" s="1"/>
      <c r="O12" s="1"/>
    </row>
    <row r="13" spans="1:15" ht="10.5">
      <c r="A13" s="1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 t="s">
        <v>11</v>
      </c>
      <c r="M13" s="1"/>
      <c r="N13" s="1"/>
      <c r="O13" s="1"/>
    </row>
    <row r="14" spans="1:15" ht="10.5">
      <c r="A14" s="1"/>
      <c r="B14" s="1"/>
      <c r="C14" s="12"/>
      <c r="D14" s="12"/>
      <c r="E14" s="12" t="s">
        <v>4</v>
      </c>
      <c r="F14" s="12"/>
      <c r="G14" s="12"/>
      <c r="H14" s="12"/>
      <c r="I14" s="12"/>
      <c r="J14" s="12"/>
      <c r="K14" s="12"/>
      <c r="L14" s="1"/>
      <c r="M14" s="1"/>
      <c r="N14" s="1"/>
      <c r="O14" s="1"/>
    </row>
    <row r="15" spans="1:15" ht="10.5">
      <c r="A15" s="1"/>
      <c r="B15" s="1"/>
      <c r="C15" s="12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2" t="s">
        <v>17</v>
      </c>
      <c r="I15" s="12"/>
      <c r="J15" s="12" t="s">
        <v>0</v>
      </c>
      <c r="K15" s="12"/>
      <c r="L15" s="1"/>
      <c r="M15" s="1"/>
      <c r="N15" s="1"/>
      <c r="O15" s="1"/>
    </row>
    <row r="16" spans="1:15" ht="10.5">
      <c r="A16" s="1"/>
      <c r="B16" s="1"/>
      <c r="C16" s="13"/>
      <c r="D16" s="13"/>
      <c r="E16" s="13"/>
      <c r="F16" s="13"/>
      <c r="G16" s="13"/>
      <c r="H16" s="13"/>
      <c r="I16" s="12"/>
      <c r="J16" s="14"/>
      <c r="K16" s="12"/>
      <c r="L16" s="12"/>
      <c r="M16" s="1"/>
      <c r="N16" s="1"/>
      <c r="O16" s="1"/>
    </row>
    <row r="17" spans="1:15" ht="10.5">
      <c r="A17" s="1"/>
      <c r="B17" s="15"/>
      <c r="C17" s="16">
        <v>37636</v>
      </c>
      <c r="D17" s="16">
        <f>_XLL.DPM(C17,12)</f>
        <v>38001</v>
      </c>
      <c r="E17" s="17">
        <v>0.1</v>
      </c>
      <c r="F17" s="18">
        <v>1000</v>
      </c>
      <c r="G17" s="19" t="s">
        <v>18</v>
      </c>
      <c r="H17" s="20" t="s">
        <v>18</v>
      </c>
      <c r="I17" s="21" t="str">
        <f>_XLL.DESCRIBEDAYCOUNT(G17)</f>
        <v>30/360 (PSA).</v>
      </c>
      <c r="J17" s="22">
        <f>_XLL.TOTINTERESTSF(C17,D17,E17,F17)</f>
        <v>-100</v>
      </c>
      <c r="K17" s="23"/>
      <c r="L17" s="13"/>
      <c r="M17" s="1"/>
      <c r="N17" s="1"/>
      <c r="O17" s="1"/>
    </row>
    <row r="18" spans="1:15" ht="10.5">
      <c r="A18" s="1"/>
      <c r="B18" s="15"/>
      <c r="C18" s="16">
        <v>37636</v>
      </c>
      <c r="D18" s="16">
        <f>_XLL.DPM(C18,12)</f>
        <v>38001</v>
      </c>
      <c r="E18" s="17">
        <v>0.1</v>
      </c>
      <c r="F18" s="18">
        <v>1000</v>
      </c>
      <c r="G18" s="24">
        <v>3</v>
      </c>
      <c r="H18" s="20" t="s">
        <v>19</v>
      </c>
      <c r="I18" s="21" t="str">
        <f>_XLL.DESCRIBEDAYCOUNT(G18)</f>
        <v>Actual Days/365.</v>
      </c>
      <c r="J18" s="22">
        <f>_XLL.TOTINTERESTSF(C18,D18,E18,F18,(G18),(H18))</f>
        <v>-100</v>
      </c>
      <c r="K18" s="25"/>
      <c r="L18" s="26">
        <f>(D18-C18)/365*F18*E18</f>
        <v>100</v>
      </c>
      <c r="M18" s="27"/>
      <c r="N18" s="1"/>
      <c r="O18" s="1"/>
    </row>
    <row r="19" spans="1:15" ht="10.5">
      <c r="A19" s="1"/>
      <c r="B19" s="15"/>
      <c r="C19" s="16">
        <f>C17</f>
        <v>37636</v>
      </c>
      <c r="D19" s="16">
        <f>_XLL.DPM(C19,12)</f>
        <v>38001</v>
      </c>
      <c r="E19" s="17">
        <v>0.1</v>
      </c>
      <c r="F19" s="18">
        <v>1000</v>
      </c>
      <c r="G19" s="19">
        <v>6.03</v>
      </c>
      <c r="H19" s="20">
        <v>-4</v>
      </c>
      <c r="I19" s="28" t="s">
        <v>20</v>
      </c>
      <c r="J19" s="22">
        <f>_XLL.TOTINTERESTSF(C19,D19,E19,F19,(G19),(H19))</f>
        <v>-99.65753424657537</v>
      </c>
      <c r="K19" s="25"/>
      <c r="L19" s="26">
        <f>3/4*F19*E19+(L27-C19)/365*F19*E19+(D19-L30)/365*F19*E19</f>
        <v>99.65753424657535</v>
      </c>
      <c r="M19" s="27"/>
      <c r="N19" s="1"/>
      <c r="O19" s="1"/>
    </row>
    <row r="20" spans="1:15" ht="10.5">
      <c r="A20" s="1"/>
      <c r="B20" s="15"/>
      <c r="C20" s="16">
        <f>C18</f>
        <v>37636</v>
      </c>
      <c r="D20" s="16">
        <f>_XLL.DPM(C20,12)</f>
        <v>38001</v>
      </c>
      <c r="E20" s="17">
        <v>0.1</v>
      </c>
      <c r="F20" s="18">
        <v>1000</v>
      </c>
      <c r="G20" s="19">
        <v>6.03</v>
      </c>
      <c r="H20" s="20">
        <v>-1</v>
      </c>
      <c r="I20" s="21"/>
      <c r="J20" s="22">
        <f>_XLL.TOTINTERESTSF(C20,D20,E20,F20,(G20),(H20))</f>
        <v>-100</v>
      </c>
      <c r="K20" s="23"/>
      <c r="L20" s="29"/>
      <c r="M20" s="1"/>
      <c r="N20" s="1"/>
      <c r="O20" s="1"/>
    </row>
    <row r="21" spans="1:15" ht="10.5">
      <c r="A21" s="1"/>
      <c r="B21" s="1"/>
      <c r="C21" s="30"/>
      <c r="D21" s="30"/>
      <c r="E21" s="30"/>
      <c r="F21" s="30"/>
      <c r="G21" s="30"/>
      <c r="H21" s="30"/>
      <c r="I21" s="12"/>
      <c r="J21" s="30"/>
      <c r="K21" s="12"/>
      <c r="L21" s="12"/>
      <c r="M21" s="1"/>
      <c r="N21" s="1"/>
      <c r="O21" s="1"/>
    </row>
    <row r="22" spans="1:15" ht="10.5">
      <c r="A22" s="1"/>
      <c r="B22" s="1"/>
      <c r="C22" s="12"/>
      <c r="D22" s="31" t="s">
        <v>21</v>
      </c>
      <c r="E22" s="32" t="str">
        <f>_XLL.DESCRIBEDAYCOUNT(G19)</f>
        <v>Main Period:Actual/Actual (Within Period),Stub Periods:Actual Days/365.</v>
      </c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="1" customFormat="1" ht="10.5"/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3" t="s">
        <v>22</v>
      </c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4">
        <v>37622</v>
      </c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4">
        <f>_XLL.DPM(L26,3)</f>
        <v>37712</v>
      </c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4">
        <f>_XLL.DPM(L27,3)</f>
        <v>37803</v>
      </c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4">
        <f>_XLL.DPM(L28,3)</f>
        <v>37895</v>
      </c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4">
        <f>_XLL.DPM(L29,3)</f>
        <v>37987</v>
      </c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23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23</v>
      </c>
    </row>
    <row r="80" ht="10.5">
      <c r="O80" s="4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2013-03-26T10:59:03Z</dcterms:created>
  <dcterms:modified xsi:type="dcterms:W3CDTF">2013-03-26T10:59:03Z</dcterms:modified>
  <cp:category/>
  <cp:version/>
  <cp:contentType/>
  <cp:contentStatus/>
</cp:coreProperties>
</file>