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9345" activeTab="0"/>
  </bookViews>
  <sheets>
    <sheet name="Loan1" sheetId="1" r:id="rId1"/>
  </sheets>
  <definedNames>
    <definedName name="draw">'Loan1'!$D$9</definedName>
    <definedName name="drawamts">'Loan1'!$K$9:$K$15</definedName>
    <definedName name="drawdates">'Loan1'!#REF!</definedName>
    <definedName name="fint">'Loan1'!$D$10</definedName>
    <definedName name="intdrawdates">'Loan1'!$I$9:$I$15</definedName>
    <definedName name="intmeth">'Loan1'!$D$13</definedName>
    <definedName name="intpa">'Loan1'!$M$9:$M$15</definedName>
    <definedName name="seq">'Loan1'!$D$11:$G$11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<sst xmlns="http://schemas.openxmlformats.org/spreadsheetml/2006/main" count="23" uniqueCount="22">
  <si>
    <t>Loan</t>
  </si>
  <si>
    <t>Interest</t>
  </si>
  <si>
    <t>Principal</t>
  </si>
  <si>
    <t>Total</t>
  </si>
  <si>
    <t>Balance</t>
  </si>
  <si>
    <t>Date</t>
  </si>
  <si>
    <t>Draw Date</t>
  </si>
  <si>
    <t>Date Sequence</t>
  </si>
  <si>
    <t>Interest Method</t>
  </si>
  <si>
    <t>First Interest Date</t>
  </si>
  <si>
    <t>From</t>
  </si>
  <si>
    <t>Rate pa</t>
  </si>
  <si>
    <r>
      <t xml:space="preserve">n </t>
    </r>
    <r>
      <rPr>
        <sz val="8"/>
        <rFont val="Verdana"/>
        <family val="2"/>
      </rPr>
      <t xml:space="preserve"> Functions Used: NextDateSeq, FStep, DpY</t>
    </r>
  </si>
  <si>
    <r>
      <t xml:space="preserve">n </t>
    </r>
    <r>
      <rPr>
        <sz val="8"/>
        <rFont val="Verdana"/>
        <family val="2"/>
      </rPr>
      <t xml:space="preserve"> Concepts Used: Projections functions, DayCount, Periods</t>
    </r>
  </si>
  <si>
    <t>Amount</t>
  </si>
  <si>
    <t>Interest Rates and Drawdowns</t>
  </si>
  <si>
    <t>Interest p.a.</t>
  </si>
  <si>
    <t>Loan Parameters</t>
  </si>
  <si>
    <t xml:space="preserve">   Inputs Shown thus</t>
  </si>
  <si>
    <t>You can insert rows into this spreadsheet.</t>
  </si>
  <si>
    <t>But you need to copy formulae down and across the rows you insert.</t>
  </si>
  <si>
    <t>Effective IRR AER: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</si>
</sst>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#0.00_);\(###0.00\);"/>
    <numFmt numFmtId="166" formatCode="_(\ 0.00%\ _);\(0.00%\ \);"/>
    <numFmt numFmtId="167" formatCode="_(\ 0.0000%\ _);\(0.0000%\ \);"/>
    <numFmt numFmtId="168" formatCode="_(\ ###0_);\(###0\);"/>
    <numFmt numFmtId="169" formatCode="_(\ \+#,##0_);\ _(\ \-#,##0_);"/>
    <numFmt numFmtId="170" formatCode="_(\ ##,##0_);\(#,##0\);"/>
  </numFmts>
  <fonts count="40">
    <font>
      <sz val="11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1"/>
      <color indexed="51"/>
      <name val="Wingdings"/>
      <family val="0"/>
    </font>
    <font>
      <b/>
      <i/>
      <sz val="8"/>
      <name val="Verdana"/>
      <family val="2"/>
    </font>
    <font>
      <b/>
      <sz val="18"/>
      <color indexed="18"/>
      <name val="Cambria"/>
      <family val="2"/>
    </font>
    <font>
      <b/>
      <sz val="15"/>
      <color indexed="18"/>
      <name val="Tahoma"/>
      <family val="2"/>
    </font>
    <font>
      <b/>
      <sz val="13"/>
      <color indexed="18"/>
      <name val="Tahoma"/>
      <family val="2"/>
    </font>
    <font>
      <b/>
      <sz val="11"/>
      <color indexed="18"/>
      <name val="Tahoma"/>
      <family val="2"/>
    </font>
    <font>
      <sz val="8"/>
      <color indexed="56"/>
      <name val="Tahoma"/>
      <family val="2"/>
    </font>
    <font>
      <sz val="8"/>
      <color indexed="16"/>
      <name val="Tahoma"/>
      <family val="2"/>
    </font>
    <font>
      <sz val="8"/>
      <color indexed="19"/>
      <name val="Tahoma"/>
      <family val="2"/>
    </font>
    <font>
      <sz val="8"/>
      <color indexed="18"/>
      <name val="Tahoma"/>
      <family val="2"/>
    </font>
    <font>
      <b/>
      <sz val="8"/>
      <color indexed="63"/>
      <name val="Tahoma"/>
      <family val="2"/>
    </font>
    <font>
      <b/>
      <sz val="8"/>
      <color indexed="19"/>
      <name val="Tahoma"/>
      <family val="2"/>
    </font>
    <font>
      <b/>
      <sz val="8"/>
      <color indexed="9"/>
      <name val="Tahoma"/>
      <family val="2"/>
    </font>
    <font>
      <sz val="8"/>
      <color indexed="37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theme="3"/>
      <name val="Cambri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7" fontId="2" fillId="34" borderId="1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M234"/>
  <sheetViews>
    <sheetView showGridLines="0" tabSelected="1" zoomScalePageLayoutView="0" workbookViewId="0" topLeftCell="A1">
      <selection activeCell="H29" sqref="H29"/>
    </sheetView>
  </sheetViews>
  <sheetFormatPr defaultColWidth="9.140625" defaultRowHeight="15"/>
  <cols>
    <col min="1" max="1" width="9.140625" style="1" customWidth="1"/>
    <col min="2" max="2" width="12.57421875" style="1" bestFit="1" customWidth="1"/>
    <col min="3" max="3" width="9.57421875" style="1" bestFit="1" customWidth="1"/>
    <col min="4" max="4" width="11.8515625" style="1" bestFit="1" customWidth="1"/>
    <col min="5" max="5" width="12.57421875" style="1" bestFit="1" customWidth="1"/>
    <col min="6" max="6" width="11.8515625" style="1" bestFit="1" customWidth="1"/>
    <col min="7" max="7" width="12.00390625" style="1" bestFit="1" customWidth="1"/>
    <col min="8" max="8" width="3.421875" style="1" customWidth="1"/>
    <col min="9" max="9" width="10.421875" style="1" bestFit="1" customWidth="1"/>
    <col min="10" max="10" width="12.57421875" style="1" bestFit="1" customWidth="1"/>
    <col min="11" max="11" width="9.57421875" style="1" bestFit="1" customWidth="1"/>
    <col min="12" max="12" width="12.57421875" style="1" bestFit="1" customWidth="1"/>
    <col min="13" max="13" width="10.57421875" style="1" customWidth="1"/>
    <col min="14" max="14" width="9.28125" style="1" bestFit="1" customWidth="1"/>
    <col min="15" max="16384" width="9.140625" style="1" customWidth="1"/>
  </cols>
  <sheetData>
    <row r="2" ht="10.5">
      <c r="B2" s="7" t="s">
        <v>0</v>
      </c>
    </row>
    <row r="3" spans="2:10" ht="14.25">
      <c r="B3" s="22" t="s">
        <v>12</v>
      </c>
      <c r="I3" s="25" t="s">
        <v>18</v>
      </c>
      <c r="J3" s="24"/>
    </row>
    <row r="4" spans="2:13" ht="14.25">
      <c r="B4" s="22" t="s">
        <v>13</v>
      </c>
      <c r="M4" s="8"/>
    </row>
    <row r="5" ht="10.5">
      <c r="M5" s="8"/>
    </row>
    <row r="6" spans="2:13" ht="14.25">
      <c r="B6" s="22"/>
      <c r="M6" s="8"/>
    </row>
    <row r="7" spans="2:13" ht="10.5">
      <c r="B7" s="7" t="s">
        <v>17</v>
      </c>
      <c r="I7" s="7" t="s">
        <v>15</v>
      </c>
      <c r="M7" s="8"/>
    </row>
    <row r="8" spans="9:13" ht="10.5">
      <c r="I8" s="8" t="s">
        <v>10</v>
      </c>
      <c r="J8" s="8" t="s">
        <v>11</v>
      </c>
      <c r="K8" s="8" t="s">
        <v>14</v>
      </c>
      <c r="L8" s="8" t="s">
        <v>4</v>
      </c>
      <c r="M8" s="8" t="s">
        <v>16</v>
      </c>
    </row>
    <row r="9" spans="2:13" ht="10.5">
      <c r="B9" s="1" t="s">
        <v>6</v>
      </c>
      <c r="D9" s="2">
        <v>38027</v>
      </c>
      <c r="I9" s="26">
        <f>draw</f>
        <v>38027</v>
      </c>
      <c r="J9" s="27">
        <v>0.05</v>
      </c>
      <c r="K9" s="3">
        <v>100</v>
      </c>
      <c r="L9" s="4">
        <f aca="true" t="shared" si="0" ref="L9:L15">L8+K9</f>
        <v>100</v>
      </c>
      <c r="M9" s="28">
        <f aca="true" t="shared" si="1" ref="M9:M15">L9*J9</f>
        <v>5</v>
      </c>
    </row>
    <row r="10" spans="2:13" ht="10.5">
      <c r="B10" s="1" t="s">
        <v>9</v>
      </c>
      <c r="D10" s="5">
        <f>_XLL.NEXTDATESEQ(draw,seq,intdrawdates)</f>
        <v>38108</v>
      </c>
      <c r="I10" s="2">
        <v>38353</v>
      </c>
      <c r="J10" s="27">
        <v>0.0525</v>
      </c>
      <c r="K10" s="3"/>
      <c r="L10" s="4">
        <f t="shared" si="0"/>
        <v>100</v>
      </c>
      <c r="M10" s="28">
        <f t="shared" si="1"/>
        <v>5.25</v>
      </c>
    </row>
    <row r="11" spans="2:13" ht="10.5">
      <c r="B11" s="1" t="s">
        <v>7</v>
      </c>
      <c r="D11" s="3">
        <v>-2.01</v>
      </c>
      <c r="E11" s="3">
        <f>D11-3</f>
        <v>-5.01</v>
      </c>
      <c r="F11" s="3">
        <f>E11-3</f>
        <v>-8.01</v>
      </c>
      <c r="G11" s="3">
        <f>F11-3</f>
        <v>-11.01</v>
      </c>
      <c r="I11" s="2">
        <f>_XLL.DPY(I10,1)</f>
        <v>38718</v>
      </c>
      <c r="J11" s="27">
        <v>0.055</v>
      </c>
      <c r="K11" s="3"/>
      <c r="L11" s="4">
        <f t="shared" si="0"/>
        <v>100</v>
      </c>
      <c r="M11" s="28">
        <f t="shared" si="1"/>
        <v>5.5</v>
      </c>
    </row>
    <row r="12" spans="4:13" ht="10.5">
      <c r="D12" s="6" t="str">
        <f>_XLL.DESCRIBEPERIODS(seq)</f>
        <v> in arrear, Feb 1 May 1 Aug 1 Nov 1  </v>
      </c>
      <c r="I12" s="2">
        <f>_XLL.DPY(I11,1)</f>
        <v>39083</v>
      </c>
      <c r="J12" s="27">
        <v>0.06</v>
      </c>
      <c r="K12" s="3">
        <v>100</v>
      </c>
      <c r="L12" s="4">
        <f t="shared" si="0"/>
        <v>200</v>
      </c>
      <c r="M12" s="28">
        <f t="shared" si="1"/>
        <v>12</v>
      </c>
    </row>
    <row r="13" spans="2:13" ht="10.5">
      <c r="B13" s="1" t="s">
        <v>8</v>
      </c>
      <c r="D13" s="3">
        <v>3</v>
      </c>
      <c r="E13" s="6" t="str">
        <f>_XLL.DESCRIBEDAYCOUNT(D13)</f>
        <v>Actual Days/365.</v>
      </c>
      <c r="I13" s="2">
        <f>_XLL.DPY(I12,1)</f>
        <v>39448</v>
      </c>
      <c r="J13" s="27">
        <v>0.06</v>
      </c>
      <c r="K13" s="3"/>
      <c r="L13" s="4">
        <f t="shared" si="0"/>
        <v>200</v>
      </c>
      <c r="M13" s="28">
        <f t="shared" si="1"/>
        <v>12</v>
      </c>
    </row>
    <row r="14" spans="2:13" ht="10.5">
      <c r="B14" s="1" t="s">
        <v>21</v>
      </c>
      <c r="D14" s="23">
        <f>_XLL.IRRT(B18:B49,E18:E49,,,,intmeth)</f>
        <v>0.05852018825142338</v>
      </c>
      <c r="E14" s="6"/>
      <c r="I14" s="2">
        <v>39814</v>
      </c>
      <c r="J14" s="27">
        <v>0.06</v>
      </c>
      <c r="K14" s="3"/>
      <c r="L14" s="4">
        <f t="shared" si="0"/>
        <v>200</v>
      </c>
      <c r="M14" s="28">
        <f t="shared" si="1"/>
        <v>12</v>
      </c>
    </row>
    <row r="15" spans="9:13" ht="10.5">
      <c r="I15" s="2">
        <v>40179</v>
      </c>
      <c r="J15" s="27">
        <f>J14</f>
        <v>0.06</v>
      </c>
      <c r="K15" s="3">
        <f>-SUM(K9:K14)</f>
        <v>-200</v>
      </c>
      <c r="L15" s="4">
        <f t="shared" si="0"/>
        <v>0</v>
      </c>
      <c r="M15" s="28">
        <f t="shared" si="1"/>
        <v>0</v>
      </c>
    </row>
    <row r="16" spans="2:10" ht="10.5">
      <c r="B16" s="20"/>
      <c r="C16" s="20"/>
      <c r="D16" s="20"/>
      <c r="E16" s="20"/>
      <c r="F16" s="20"/>
      <c r="G16" s="20"/>
      <c r="H16" s="8"/>
      <c r="I16" s="8"/>
      <c r="J16" s="16"/>
    </row>
    <row r="17" spans="2:10" ht="10.5">
      <c r="B17" s="20" t="s">
        <v>5</v>
      </c>
      <c r="C17" s="20" t="s">
        <v>1</v>
      </c>
      <c r="D17" s="20" t="s">
        <v>2</v>
      </c>
      <c r="E17" s="20" t="s">
        <v>3</v>
      </c>
      <c r="F17" s="20" t="s">
        <v>4</v>
      </c>
      <c r="G17" s="20"/>
      <c r="H17" s="8"/>
      <c r="I17" s="8"/>
      <c r="J17" s="16"/>
    </row>
    <row r="18" spans="2:10" ht="10.5">
      <c r="B18" s="21">
        <f>draw</f>
        <v>38027</v>
      </c>
      <c r="C18" s="9">
        <f>-_XLL.FSTEP(B18,B19,2100,intdrawdates,intpa,intmeth,seq,1)</f>
        <v>0</v>
      </c>
      <c r="D18" s="10">
        <f>_XLL.MATCHPMTS(B18,intdrawdates,$K$9:$K$15)</f>
        <v>100</v>
      </c>
      <c r="E18" s="11">
        <f>C18+D18</f>
        <v>100</v>
      </c>
      <c r="F18" s="12">
        <f>F17+D18</f>
        <v>100</v>
      </c>
      <c r="G18" s="16"/>
      <c r="H18" s="8"/>
      <c r="I18" s="12"/>
      <c r="J18" s="8"/>
    </row>
    <row r="19" spans="2:10" ht="10.5">
      <c r="B19" s="21">
        <f>fint</f>
        <v>38108</v>
      </c>
      <c r="C19" s="13">
        <f>-_XLL.FSTEP(B19,B20,2100,intdrawdates,intpa,intmeth,seq,1)</f>
        <v>-1.1095890410958904</v>
      </c>
      <c r="D19" s="14">
        <f>_XLL.MATCHPMTS(B19,intdrawdates,$K$9:$K$15)</f>
        <v>0</v>
      </c>
      <c r="E19" s="15">
        <f aca="true" t="shared" si="2" ref="E19:E49">C19+D19</f>
        <v>-1.1095890410958904</v>
      </c>
      <c r="F19" s="12">
        <f aca="true" t="shared" si="3" ref="F19:F49">F18+D19</f>
        <v>100</v>
      </c>
      <c r="G19" s="16"/>
      <c r="H19" s="8"/>
      <c r="I19" s="12"/>
      <c r="J19" s="8"/>
    </row>
    <row r="20" spans="2:10" ht="10.5">
      <c r="B20" s="21">
        <f>_XLL.NEXTDATESEQ(B19,seq,intdrawdates)</f>
        <v>38200</v>
      </c>
      <c r="C20" s="13">
        <f>-_XLL.FSTEP(B20,B21,2100,intdrawdates,intpa,intmeth,seq,1)</f>
        <v>-1.2602739726027399</v>
      </c>
      <c r="D20" s="14">
        <f>_XLL.MATCHPMTS(B20,intdrawdates,$K$9:$K$15)</f>
        <v>0</v>
      </c>
      <c r="E20" s="15">
        <f t="shared" si="2"/>
        <v>-1.2602739726027399</v>
      </c>
      <c r="F20" s="12">
        <f t="shared" si="3"/>
        <v>100</v>
      </c>
      <c r="G20" s="16"/>
      <c r="H20" s="8"/>
      <c r="I20" s="12"/>
      <c r="J20" s="8"/>
    </row>
    <row r="21" spans="2:10" ht="10.5">
      <c r="B21" s="21">
        <f>_XLL.NEXTDATESEQ(B20,seq,intdrawdates)</f>
        <v>38292</v>
      </c>
      <c r="C21" s="13">
        <f>-_XLL.FSTEP(B21,B22,2100,intdrawdates,intpa,intmeth,seq,1)</f>
        <v>-1.2602739726027399</v>
      </c>
      <c r="D21" s="14">
        <f>_XLL.MATCHPMTS(B21,intdrawdates,$K$9:$K$15)</f>
        <v>0</v>
      </c>
      <c r="E21" s="15">
        <f t="shared" si="2"/>
        <v>-1.2602739726027399</v>
      </c>
      <c r="F21" s="12">
        <f t="shared" si="3"/>
        <v>100</v>
      </c>
      <c r="G21" s="16"/>
      <c r="H21" s="8"/>
      <c r="I21" s="12"/>
      <c r="J21" s="8"/>
    </row>
    <row r="22" spans="2:10" ht="10.5">
      <c r="B22" s="21">
        <f>_XLL.NEXTDATESEQ(B21,seq,intdrawdates)</f>
        <v>38353</v>
      </c>
      <c r="C22" s="13">
        <f>-_XLL.FSTEP(B22,B23,2100,intdrawdates,intpa,intmeth,seq,1)</f>
        <v>0</v>
      </c>
      <c r="D22" s="14">
        <f>_XLL.MATCHPMTS(B22,intdrawdates,$K$9:$K$15)</f>
        <v>0</v>
      </c>
      <c r="E22" s="15">
        <f t="shared" si="2"/>
        <v>0</v>
      </c>
      <c r="F22" s="12">
        <f t="shared" si="3"/>
        <v>100</v>
      </c>
      <c r="G22" s="16"/>
      <c r="H22" s="8"/>
      <c r="I22" s="29" t="s">
        <v>19</v>
      </c>
      <c r="J22" s="8"/>
    </row>
    <row r="23" spans="2:10" ht="10.5">
      <c r="B23" s="21">
        <f>_XLL.NEXTDATESEQ(B22,seq,intdrawdates)</f>
        <v>38384</v>
      </c>
      <c r="C23" s="13">
        <f>-_XLL.FSTEP(B23,B24,2100,intdrawdates,intpa,intmeth,seq,1)</f>
        <v>-1.2815068493150685</v>
      </c>
      <c r="D23" s="14">
        <f>_XLL.MATCHPMTS(B23,intdrawdates,$K$9:$K$15)</f>
        <v>0</v>
      </c>
      <c r="E23" s="15">
        <f t="shared" si="2"/>
        <v>-1.2815068493150685</v>
      </c>
      <c r="F23" s="12">
        <f t="shared" si="3"/>
        <v>100</v>
      </c>
      <c r="G23" s="16"/>
      <c r="H23" s="8"/>
      <c r="I23" s="29" t="s">
        <v>20</v>
      </c>
      <c r="J23" s="8"/>
    </row>
    <row r="24" spans="2:10" ht="10.5">
      <c r="B24" s="21">
        <f>_XLL.NEXTDATESEQ(B23,seq,intdrawdates)</f>
        <v>38473</v>
      </c>
      <c r="C24" s="13">
        <f>-_XLL.FSTEP(B24,B25,2100,intdrawdates,intpa,intmeth,seq,1)</f>
        <v>-1.2801369863013699</v>
      </c>
      <c r="D24" s="14">
        <f>_XLL.MATCHPMTS(B24,intdrawdates,$K$9:$K$15)</f>
        <v>0</v>
      </c>
      <c r="E24" s="15">
        <f t="shared" si="2"/>
        <v>-1.2801369863013699</v>
      </c>
      <c r="F24" s="12">
        <f t="shared" si="3"/>
        <v>100</v>
      </c>
      <c r="G24" s="16"/>
      <c r="H24" s="8"/>
      <c r="I24" s="12"/>
      <c r="J24" s="8"/>
    </row>
    <row r="25" spans="2:10" ht="10.5">
      <c r="B25" s="21">
        <f>_XLL.NEXTDATESEQ(B24,seq,intdrawdates)</f>
        <v>38565</v>
      </c>
      <c r="C25" s="13">
        <f>-_XLL.FSTEP(B25,B26,2100,intdrawdates,intpa,intmeth,seq,1)</f>
        <v>-1.3232876712328767</v>
      </c>
      <c r="D25" s="14">
        <f>_XLL.MATCHPMTS(B25,intdrawdates,$K$9:$K$15)</f>
        <v>0</v>
      </c>
      <c r="E25" s="15">
        <f t="shared" si="2"/>
        <v>-1.3232876712328767</v>
      </c>
      <c r="F25" s="12">
        <f t="shared" si="3"/>
        <v>100</v>
      </c>
      <c r="G25" s="16"/>
      <c r="H25" s="8"/>
      <c r="I25" s="12"/>
      <c r="J25" s="8"/>
    </row>
    <row r="26" spans="2:10" ht="10.5">
      <c r="B26" s="21">
        <f>_XLL.NEXTDATESEQ(B25,seq,intdrawdates)</f>
        <v>38657</v>
      </c>
      <c r="C26" s="13">
        <f>-_XLL.FSTEP(B26,B27,2100,intdrawdates,intpa,intmeth,seq,1)</f>
        <v>-1.3232876712328767</v>
      </c>
      <c r="D26" s="14">
        <f>_XLL.MATCHPMTS(B26,intdrawdates,$K$9:$K$15)</f>
        <v>0</v>
      </c>
      <c r="E26" s="15">
        <f t="shared" si="2"/>
        <v>-1.3232876712328767</v>
      </c>
      <c r="F26" s="12">
        <f t="shared" si="3"/>
        <v>100</v>
      </c>
      <c r="G26" s="16"/>
      <c r="H26" s="8"/>
      <c r="I26" s="12"/>
      <c r="J26" s="8"/>
    </row>
    <row r="27" spans="2:10" ht="10.5">
      <c r="B27" s="21">
        <f>_XLL.NEXTDATESEQ(B26,seq,intdrawdates)</f>
        <v>38718</v>
      </c>
      <c r="C27" s="13">
        <f>-_XLL.FSTEP(B27,B28,2100,intdrawdates,intpa,intmeth,seq,1)</f>
        <v>0</v>
      </c>
      <c r="D27" s="14">
        <f>_XLL.MATCHPMTS(B27,intdrawdates,$K$9:$K$15)</f>
        <v>0</v>
      </c>
      <c r="E27" s="15">
        <f t="shared" si="2"/>
        <v>0</v>
      </c>
      <c r="F27" s="12">
        <f t="shared" si="3"/>
        <v>100</v>
      </c>
      <c r="G27" s="16"/>
      <c r="H27" s="8"/>
      <c r="I27" s="12"/>
      <c r="J27" s="8"/>
    </row>
    <row r="28" spans="2:10" ht="10.5">
      <c r="B28" s="21">
        <f>_XLL.NEXTDATESEQ(B27,seq,intdrawdates)</f>
        <v>38749</v>
      </c>
      <c r="C28" s="13">
        <f>-_XLL.FSTEP(B28,B29,2100,intdrawdates,intpa,intmeth,seq,1)</f>
        <v>-1.3445205479452056</v>
      </c>
      <c r="D28" s="14">
        <f>_XLL.MATCHPMTS(B28,intdrawdates,$K$9:$K$15)</f>
        <v>0</v>
      </c>
      <c r="E28" s="15">
        <f t="shared" si="2"/>
        <v>-1.3445205479452056</v>
      </c>
      <c r="F28" s="12">
        <f t="shared" si="3"/>
        <v>100</v>
      </c>
      <c r="G28" s="16"/>
      <c r="H28" s="8"/>
      <c r="I28" s="12"/>
      <c r="J28" s="8"/>
    </row>
    <row r="29" spans="2:10" ht="10.5">
      <c r="B29" s="21">
        <f>_XLL.NEXTDATESEQ(B28,seq,intdrawdates)</f>
        <v>38838</v>
      </c>
      <c r="C29" s="13">
        <f>-_XLL.FSTEP(B29,B30,2100,intdrawdates,intpa,intmeth,seq,1)</f>
        <v>-1.341095890410959</v>
      </c>
      <c r="D29" s="14">
        <f>_XLL.MATCHPMTS(B29,intdrawdates,$K$9:$K$15)</f>
        <v>0</v>
      </c>
      <c r="E29" s="15">
        <f t="shared" si="2"/>
        <v>-1.341095890410959</v>
      </c>
      <c r="F29" s="12">
        <f t="shared" si="3"/>
        <v>100</v>
      </c>
      <c r="G29" s="16"/>
      <c r="H29" s="8"/>
      <c r="I29" s="12"/>
      <c r="J29" s="8"/>
    </row>
    <row r="30" spans="2:10" ht="10.5">
      <c r="B30" s="21">
        <f>_XLL.NEXTDATESEQ(B29,seq,intdrawdates)</f>
        <v>38930</v>
      </c>
      <c r="C30" s="13">
        <f>-_XLL.FSTEP(B30,B31,2100,intdrawdates,intpa,intmeth,seq,1)</f>
        <v>-1.3863013698630138</v>
      </c>
      <c r="D30" s="14">
        <f>_XLL.MATCHPMTS(B30,intdrawdates,$K$9:$K$15)</f>
        <v>0</v>
      </c>
      <c r="E30" s="15">
        <f t="shared" si="2"/>
        <v>-1.3863013698630138</v>
      </c>
      <c r="F30" s="12">
        <f t="shared" si="3"/>
        <v>100</v>
      </c>
      <c r="G30" s="16"/>
      <c r="H30" s="8"/>
      <c r="I30" s="12"/>
      <c r="J30" s="8"/>
    </row>
    <row r="31" spans="2:10" ht="10.5">
      <c r="B31" s="21">
        <f>_XLL.NEXTDATESEQ(B30,seq,intdrawdates)</f>
        <v>39022</v>
      </c>
      <c r="C31" s="13">
        <f>-_XLL.FSTEP(B31,B32,2100,intdrawdates,intpa,intmeth,seq,1)</f>
        <v>-1.3863013698630138</v>
      </c>
      <c r="D31" s="14">
        <f>_XLL.MATCHPMTS(B31,intdrawdates,$K$9:$K$15)</f>
        <v>0</v>
      </c>
      <c r="E31" s="15">
        <f t="shared" si="2"/>
        <v>-1.3863013698630138</v>
      </c>
      <c r="F31" s="12">
        <f t="shared" si="3"/>
        <v>100</v>
      </c>
      <c r="G31" s="16"/>
      <c r="H31" s="8"/>
      <c r="I31" s="12"/>
      <c r="J31" s="8"/>
    </row>
    <row r="32" spans="2:10" ht="10.5">
      <c r="B32" s="21">
        <f>_XLL.NEXTDATESEQ(B31,seq,intdrawdates)</f>
        <v>39083</v>
      </c>
      <c r="C32" s="13">
        <f>-_XLL.FSTEP(B32,B33,2100,intdrawdates,intpa,intmeth,seq,1)</f>
        <v>0</v>
      </c>
      <c r="D32" s="14">
        <f>_XLL.MATCHPMTS(B32,intdrawdates,$K$9:$K$15)</f>
        <v>100</v>
      </c>
      <c r="E32" s="15">
        <f t="shared" si="2"/>
        <v>100</v>
      </c>
      <c r="F32" s="12">
        <f t="shared" si="3"/>
        <v>200</v>
      </c>
      <c r="G32" s="16"/>
      <c r="H32" s="8"/>
      <c r="I32" s="12"/>
      <c r="J32" s="8"/>
    </row>
    <row r="33" spans="2:10" ht="10.5">
      <c r="B33" s="21">
        <f>_XLL.NEXTDATESEQ(B32,seq,intdrawdates)</f>
        <v>39114</v>
      </c>
      <c r="C33" s="13">
        <f>-_XLL.FSTEP(B33,B34,2100,intdrawdates,intpa,intmeth,seq,1)</f>
        <v>-1.9383561643835616</v>
      </c>
      <c r="D33" s="14">
        <f>_XLL.MATCHPMTS(B33,intdrawdates,$K$9:$K$15)</f>
        <v>0</v>
      </c>
      <c r="E33" s="15">
        <f t="shared" si="2"/>
        <v>-1.9383561643835616</v>
      </c>
      <c r="F33" s="12">
        <f t="shared" si="3"/>
        <v>200</v>
      </c>
      <c r="G33" s="16"/>
      <c r="H33" s="8"/>
      <c r="I33" s="12"/>
      <c r="J33" s="8"/>
    </row>
    <row r="34" spans="2:10" ht="10.5">
      <c r="B34" s="21">
        <f>_XLL.NEXTDATESEQ(B33,seq,intdrawdates)</f>
        <v>39203</v>
      </c>
      <c r="C34" s="13">
        <f>-_XLL.FSTEP(B34,B35,2100,intdrawdates,intpa,intmeth,seq,1)</f>
        <v>-2.926027397260274</v>
      </c>
      <c r="D34" s="14">
        <f>_XLL.MATCHPMTS(B34,intdrawdates,$K$9:$K$15)</f>
        <v>0</v>
      </c>
      <c r="E34" s="15">
        <f t="shared" si="2"/>
        <v>-2.926027397260274</v>
      </c>
      <c r="F34" s="12">
        <f t="shared" si="3"/>
        <v>200</v>
      </c>
      <c r="G34" s="16"/>
      <c r="H34" s="8"/>
      <c r="I34" s="12"/>
      <c r="J34" s="8"/>
    </row>
    <row r="35" spans="2:10" ht="10.5">
      <c r="B35" s="21">
        <f>_XLL.NEXTDATESEQ(B34,seq,intdrawdates)</f>
        <v>39295</v>
      </c>
      <c r="C35" s="13">
        <f>-_XLL.FSTEP(B35,B36,2100,intdrawdates,intpa,intmeth,seq,1)</f>
        <v>-3.0246575342465754</v>
      </c>
      <c r="D35" s="14">
        <f>_XLL.MATCHPMTS(B35,intdrawdates,$K$9:$K$15)</f>
        <v>0</v>
      </c>
      <c r="E35" s="15">
        <f t="shared" si="2"/>
        <v>-3.0246575342465754</v>
      </c>
      <c r="F35" s="12">
        <f t="shared" si="3"/>
        <v>200</v>
      </c>
      <c r="G35" s="16"/>
      <c r="H35" s="8"/>
      <c r="I35" s="12"/>
      <c r="J35" s="8"/>
    </row>
    <row r="36" spans="2:10" ht="10.5">
      <c r="B36" s="21">
        <f>_XLL.NEXTDATESEQ(B35,seq,intdrawdates)</f>
        <v>39387</v>
      </c>
      <c r="C36" s="13">
        <f>-_XLL.FSTEP(B36,B37,2100,intdrawdates,intpa,intmeth,seq,1)</f>
        <v>-3.0246575342465754</v>
      </c>
      <c r="D36" s="14">
        <f>_XLL.MATCHPMTS(B36,intdrawdates,$K$9:$K$15)</f>
        <v>0</v>
      </c>
      <c r="E36" s="15">
        <f t="shared" si="2"/>
        <v>-3.0246575342465754</v>
      </c>
      <c r="F36" s="12">
        <f t="shared" si="3"/>
        <v>200</v>
      </c>
      <c r="G36" s="16"/>
      <c r="H36" s="8"/>
      <c r="I36" s="12"/>
      <c r="J36" s="8"/>
    </row>
    <row r="37" spans="2:10" ht="10.5">
      <c r="B37" s="21">
        <f>_XLL.NEXTDATESEQ(B36,seq,intdrawdates)</f>
        <v>39448</v>
      </c>
      <c r="C37" s="13">
        <f>-_XLL.FSTEP(B37,B38,2100,intdrawdates,intpa,intmeth,seq,1)</f>
        <v>0</v>
      </c>
      <c r="D37" s="14">
        <f>_XLL.MATCHPMTS(B37,intdrawdates,$K$9:$K$15)</f>
        <v>0</v>
      </c>
      <c r="E37" s="15">
        <f t="shared" si="2"/>
        <v>0</v>
      </c>
      <c r="F37" s="12">
        <f t="shared" si="3"/>
        <v>200</v>
      </c>
      <c r="G37" s="16"/>
      <c r="H37" s="8"/>
      <c r="I37" s="12"/>
      <c r="J37" s="8"/>
    </row>
    <row r="38" spans="2:10" ht="10.5">
      <c r="B38" s="21">
        <f>_XLL.NEXTDATESEQ(B37,seq,intdrawdates)</f>
        <v>39479</v>
      </c>
      <c r="C38" s="13">
        <f>-_XLL.FSTEP(B38,B39,2100,intdrawdates,intpa,intmeth,seq,1)</f>
        <v>-3.0246575342465754</v>
      </c>
      <c r="D38" s="14">
        <f>_XLL.MATCHPMTS(B38,intdrawdates,$K$9:$K$15)</f>
        <v>0</v>
      </c>
      <c r="E38" s="15">
        <f t="shared" si="2"/>
        <v>-3.0246575342465754</v>
      </c>
      <c r="F38" s="12">
        <f t="shared" si="3"/>
        <v>200</v>
      </c>
      <c r="G38" s="16"/>
      <c r="H38" s="8"/>
      <c r="I38" s="12"/>
      <c r="J38" s="8"/>
    </row>
    <row r="39" spans="2:10" ht="10.5">
      <c r="B39" s="21">
        <f>_XLL.NEXTDATESEQ(B38,seq,intdrawdates)</f>
        <v>39569</v>
      </c>
      <c r="C39" s="13">
        <f>-_XLL.FSTEP(B39,B40,2100,intdrawdates,intpa,intmeth,seq,1)</f>
        <v>-2.958904109589041</v>
      </c>
      <c r="D39" s="14">
        <f>_XLL.MATCHPMTS(B39,intdrawdates,$K$9:$K$15)</f>
        <v>0</v>
      </c>
      <c r="E39" s="15">
        <f t="shared" si="2"/>
        <v>-2.958904109589041</v>
      </c>
      <c r="F39" s="12">
        <f t="shared" si="3"/>
        <v>200</v>
      </c>
      <c r="G39" s="16"/>
      <c r="H39" s="8"/>
      <c r="I39" s="12"/>
      <c r="J39" s="8"/>
    </row>
    <row r="40" spans="2:10" ht="10.5">
      <c r="B40" s="21">
        <f>_XLL.NEXTDATESEQ(B39,seq,intdrawdates)</f>
        <v>39661</v>
      </c>
      <c r="C40" s="13">
        <f>-_XLL.FSTEP(B40,B41,2100,intdrawdates,intpa,intmeth,seq,1)</f>
        <v>-3.0246575342465754</v>
      </c>
      <c r="D40" s="14">
        <f>_XLL.MATCHPMTS(B40,intdrawdates,$K$9:$K$15)</f>
        <v>0</v>
      </c>
      <c r="E40" s="15">
        <f t="shared" si="2"/>
        <v>-3.0246575342465754</v>
      </c>
      <c r="F40" s="12">
        <f t="shared" si="3"/>
        <v>200</v>
      </c>
      <c r="G40" s="16"/>
      <c r="H40" s="8"/>
      <c r="I40" s="12"/>
      <c r="J40" s="8"/>
    </row>
    <row r="41" spans="2:10" ht="10.5">
      <c r="B41" s="21">
        <f>_XLL.NEXTDATESEQ(B40,seq,intdrawdates)</f>
        <v>39753</v>
      </c>
      <c r="C41" s="13">
        <f>-_XLL.FSTEP(B41,B42,2100,intdrawdates,intpa,intmeth,seq,1)</f>
        <v>-3.0246575342465754</v>
      </c>
      <c r="D41" s="14">
        <f>_XLL.MATCHPMTS(B41,intdrawdates,$K$9:$K$15)</f>
        <v>0</v>
      </c>
      <c r="E41" s="15">
        <f t="shared" si="2"/>
        <v>-3.0246575342465754</v>
      </c>
      <c r="F41" s="12">
        <f t="shared" si="3"/>
        <v>200</v>
      </c>
      <c r="G41" s="16"/>
      <c r="H41" s="8"/>
      <c r="I41" s="12"/>
      <c r="J41" s="8"/>
    </row>
    <row r="42" spans="2:10" ht="10.5">
      <c r="B42" s="21">
        <f>_XLL.NEXTDATESEQ(B41,seq,intdrawdates)</f>
        <v>39814</v>
      </c>
      <c r="C42" s="13">
        <f>-_XLL.FSTEP(B42,B43,2100,intdrawdates,intpa,intmeth,seq,1)</f>
        <v>0</v>
      </c>
      <c r="D42" s="14">
        <f>_XLL.MATCHPMTS(B42,intdrawdates,$K$9:$K$15)</f>
        <v>0</v>
      </c>
      <c r="E42" s="15">
        <f t="shared" si="2"/>
        <v>0</v>
      </c>
      <c r="F42" s="12">
        <f t="shared" si="3"/>
        <v>200</v>
      </c>
      <c r="G42" s="16"/>
      <c r="H42" s="8"/>
      <c r="I42" s="12"/>
      <c r="J42" s="8"/>
    </row>
    <row r="43" spans="2:10" ht="10.5">
      <c r="B43" s="21">
        <f>_XLL.NEXTDATESEQ(B42,seq,intdrawdates)</f>
        <v>39845</v>
      </c>
      <c r="C43" s="13">
        <f>-_XLL.FSTEP(B43,B44,2100,intdrawdates,intpa,intmeth,seq,1)</f>
        <v>-3.0246575342465754</v>
      </c>
      <c r="D43" s="14">
        <f>_XLL.MATCHPMTS(B43,intdrawdates,$K$9:$K$15)</f>
        <v>0</v>
      </c>
      <c r="E43" s="15">
        <f t="shared" si="2"/>
        <v>-3.0246575342465754</v>
      </c>
      <c r="F43" s="12">
        <f t="shared" si="3"/>
        <v>200</v>
      </c>
      <c r="G43" s="16"/>
      <c r="H43" s="8"/>
      <c r="I43" s="12"/>
      <c r="J43" s="8"/>
    </row>
    <row r="44" spans="2:10" ht="10.5">
      <c r="B44" s="21">
        <f>_XLL.NEXTDATESEQ(B43,seq,intdrawdates)</f>
        <v>39934</v>
      </c>
      <c r="C44" s="13">
        <f>-_XLL.FSTEP(B44,B45,2100,intdrawdates,intpa,intmeth,seq,1)</f>
        <v>-2.926027397260274</v>
      </c>
      <c r="D44" s="14">
        <f>_XLL.MATCHPMTS(B44,intdrawdates,$K$9:$K$15)</f>
        <v>0</v>
      </c>
      <c r="E44" s="15">
        <f t="shared" si="2"/>
        <v>-2.926027397260274</v>
      </c>
      <c r="F44" s="12">
        <f t="shared" si="3"/>
        <v>200</v>
      </c>
      <c r="G44" s="16"/>
      <c r="H44" s="8"/>
      <c r="I44" s="12"/>
      <c r="J44" s="8"/>
    </row>
    <row r="45" spans="2:10" ht="10.5">
      <c r="B45" s="21">
        <f>_XLL.NEXTDATESEQ(B44,seq,intdrawdates)</f>
        <v>40026</v>
      </c>
      <c r="C45" s="13">
        <f>-_XLL.FSTEP(B45,B46,2100,intdrawdates,intpa,intmeth,seq,1)</f>
        <v>-3.0246575342465754</v>
      </c>
      <c r="D45" s="14">
        <f>_XLL.MATCHPMTS(B45,intdrawdates,$K$9:$K$15)</f>
        <v>0</v>
      </c>
      <c r="E45" s="15">
        <f t="shared" si="2"/>
        <v>-3.0246575342465754</v>
      </c>
      <c r="F45" s="12">
        <f t="shared" si="3"/>
        <v>200</v>
      </c>
      <c r="G45" s="16"/>
      <c r="H45" s="8"/>
      <c r="I45" s="12"/>
      <c r="J45" s="8"/>
    </row>
    <row r="46" spans="2:10" ht="10.5">
      <c r="B46" s="21">
        <f>_XLL.NEXTDATESEQ(B45,seq,intdrawdates)</f>
        <v>40118</v>
      </c>
      <c r="C46" s="13">
        <f>-_XLL.FSTEP(B46,B47,2100,intdrawdates,intpa,intmeth,seq,1)</f>
        <v>-3.0246575342465754</v>
      </c>
      <c r="D46" s="14">
        <f>_XLL.MATCHPMTS(B46,intdrawdates,$K$9:$K$15)</f>
        <v>0</v>
      </c>
      <c r="E46" s="15">
        <f t="shared" si="2"/>
        <v>-3.0246575342465754</v>
      </c>
      <c r="F46" s="12">
        <f t="shared" si="3"/>
        <v>200</v>
      </c>
      <c r="G46" s="16"/>
      <c r="H46" s="8"/>
      <c r="I46" s="12"/>
      <c r="J46" s="8"/>
    </row>
    <row r="47" spans="2:10" ht="10.5">
      <c r="B47" s="21">
        <f>_XLL.NEXTDATESEQ(B46,seq,intdrawdates)</f>
        <v>40179</v>
      </c>
      <c r="C47" s="13">
        <f>-_XLL.FSTEP(B47,B48,2100,intdrawdates,intpa,intmeth,seq,1)</f>
        <v>0</v>
      </c>
      <c r="D47" s="14">
        <f>_XLL.MATCHPMTS(B47,intdrawdates,$K$9:$K$15)</f>
        <v>-200</v>
      </c>
      <c r="E47" s="15">
        <f t="shared" si="2"/>
        <v>-200</v>
      </c>
      <c r="F47" s="12">
        <f t="shared" si="3"/>
        <v>0</v>
      </c>
      <c r="G47" s="16"/>
      <c r="H47" s="8"/>
      <c r="I47" s="12"/>
      <c r="J47" s="8"/>
    </row>
    <row r="48" spans="2:10" ht="10.5">
      <c r="B48" s="21">
        <f>_XLL.NEXTDATESEQ(B47,seq,intdrawdates)</f>
        <v>40210</v>
      </c>
      <c r="C48" s="13">
        <f>-_XLL.FSTEP(B48,B49,2100,intdrawdates,intpa,intmeth,seq,1)</f>
        <v>-2.0054794520547947</v>
      </c>
      <c r="D48" s="14">
        <f>_XLL.MATCHPMTS(B48,intdrawdates,$K$9:$K$15)</f>
        <v>0</v>
      </c>
      <c r="E48" s="15">
        <f t="shared" si="2"/>
        <v>-2.0054794520547947</v>
      </c>
      <c r="F48" s="12">
        <f t="shared" si="3"/>
        <v>0</v>
      </c>
      <c r="G48" s="16"/>
      <c r="H48" s="8"/>
      <c r="I48" s="12"/>
      <c r="J48" s="8"/>
    </row>
    <row r="49" spans="2:10" ht="10.5">
      <c r="B49" s="21">
        <f>_XLL.NEXTDATESEQ(B48,seq,intdrawdates)</f>
        <v>40299</v>
      </c>
      <c r="C49" s="17">
        <f>-_XLL.FSTEP(B49,B50,2100,intdrawdates,intpa,intmeth,seq,1)</f>
        <v>0</v>
      </c>
      <c r="D49" s="18">
        <f>_XLL.MATCHPMTS(B49,intdrawdates,$K$9:$K$15)</f>
        <v>0</v>
      </c>
      <c r="E49" s="19">
        <f t="shared" si="2"/>
        <v>0</v>
      </c>
      <c r="F49" s="12">
        <f t="shared" si="3"/>
        <v>0</v>
      </c>
      <c r="G49" s="16"/>
      <c r="H49" s="8"/>
      <c r="I49" s="12"/>
      <c r="J49" s="8"/>
    </row>
    <row r="50" spans="3:10" ht="10.5">
      <c r="C50" s="12"/>
      <c r="D50" s="12"/>
      <c r="E50" s="12"/>
      <c r="F50" s="12"/>
      <c r="G50" s="8"/>
      <c r="H50" s="8"/>
      <c r="I50" s="12"/>
      <c r="J50" s="8"/>
    </row>
    <row r="51" spans="3:10" ht="10.5">
      <c r="C51" s="12"/>
      <c r="D51" s="12"/>
      <c r="E51" s="12"/>
      <c r="F51" s="12"/>
      <c r="G51" s="8"/>
      <c r="H51" s="8"/>
      <c r="I51" s="8"/>
      <c r="J51" s="8"/>
    </row>
    <row r="52" spans="3:10" ht="10.5">
      <c r="C52" s="12"/>
      <c r="D52" s="12"/>
      <c r="E52" s="12"/>
      <c r="F52" s="12"/>
      <c r="G52" s="8"/>
      <c r="H52" s="8"/>
      <c r="I52" s="8"/>
      <c r="J52" s="8"/>
    </row>
    <row r="53" spans="3:10" ht="10.5">
      <c r="C53" s="12"/>
      <c r="D53" s="12"/>
      <c r="E53" s="12"/>
      <c r="F53" s="12"/>
      <c r="G53" s="8"/>
      <c r="H53" s="8"/>
      <c r="I53" s="8"/>
      <c r="J53" s="8"/>
    </row>
    <row r="54" spans="3:10" ht="10.5">
      <c r="C54" s="12"/>
      <c r="D54" s="12"/>
      <c r="E54" s="12"/>
      <c r="F54" s="12"/>
      <c r="G54" s="8"/>
      <c r="H54" s="8"/>
      <c r="I54" s="8"/>
      <c r="J54" s="8"/>
    </row>
    <row r="55" spans="3:10" ht="10.5">
      <c r="C55" s="12"/>
      <c r="D55" s="12"/>
      <c r="E55" s="12"/>
      <c r="F55" s="12"/>
      <c r="G55" s="8"/>
      <c r="H55" s="8"/>
      <c r="I55" s="8"/>
      <c r="J55" s="8"/>
    </row>
    <row r="56" spans="3:10" ht="10.5">
      <c r="C56" s="12"/>
      <c r="D56" s="12"/>
      <c r="E56" s="12"/>
      <c r="F56" s="12"/>
      <c r="G56" s="8"/>
      <c r="H56" s="8"/>
      <c r="I56" s="8"/>
      <c r="J56" s="8"/>
    </row>
    <row r="57" spans="3:10" ht="10.5">
      <c r="C57" s="12"/>
      <c r="D57" s="12"/>
      <c r="E57" s="12"/>
      <c r="F57" s="12"/>
      <c r="G57" s="8"/>
      <c r="H57" s="8"/>
      <c r="I57" s="8"/>
      <c r="J57" s="8"/>
    </row>
    <row r="58" spans="3:10" ht="10.5">
      <c r="C58" s="12"/>
      <c r="D58" s="12"/>
      <c r="E58" s="12"/>
      <c r="F58" s="12"/>
      <c r="G58" s="8"/>
      <c r="H58" s="8"/>
      <c r="I58" s="8"/>
      <c r="J58" s="8"/>
    </row>
    <row r="59" spans="3:10" ht="10.5">
      <c r="C59" s="12"/>
      <c r="D59" s="12"/>
      <c r="E59" s="12"/>
      <c r="F59" s="12"/>
      <c r="G59" s="8"/>
      <c r="H59" s="8"/>
      <c r="I59" s="8"/>
      <c r="J59" s="8"/>
    </row>
    <row r="60" spans="3:10" ht="10.5">
      <c r="C60" s="12"/>
      <c r="D60" s="12"/>
      <c r="E60" s="12"/>
      <c r="F60" s="12"/>
      <c r="G60" s="8"/>
      <c r="H60" s="8"/>
      <c r="I60" s="8"/>
      <c r="J60" s="8"/>
    </row>
    <row r="61" spans="3:10" ht="10.5">
      <c r="C61" s="12"/>
      <c r="D61" s="12"/>
      <c r="E61" s="12"/>
      <c r="F61" s="12"/>
      <c r="G61" s="8"/>
      <c r="H61" s="8"/>
      <c r="I61" s="8"/>
      <c r="J61" s="8"/>
    </row>
    <row r="62" spans="3:10" ht="10.5">
      <c r="C62" s="12"/>
      <c r="D62" s="12"/>
      <c r="E62" s="12"/>
      <c r="F62" s="12"/>
      <c r="G62" s="8"/>
      <c r="H62" s="8"/>
      <c r="I62" s="8"/>
      <c r="J62" s="8"/>
    </row>
    <row r="63" spans="3:10" ht="10.5">
      <c r="C63" s="12"/>
      <c r="D63" s="12"/>
      <c r="E63" s="12"/>
      <c r="F63" s="12"/>
      <c r="G63" s="8"/>
      <c r="H63" s="8"/>
      <c r="I63" s="8"/>
      <c r="J63" s="8"/>
    </row>
    <row r="64" spans="3:10" ht="10.5">
      <c r="C64" s="12"/>
      <c r="D64" s="12"/>
      <c r="E64" s="12"/>
      <c r="F64" s="12"/>
      <c r="G64" s="8"/>
      <c r="H64" s="8"/>
      <c r="I64" s="8"/>
      <c r="J64" s="8"/>
    </row>
    <row r="65" spans="3:10" ht="10.5">
      <c r="C65" s="12"/>
      <c r="D65" s="12"/>
      <c r="E65" s="12"/>
      <c r="F65" s="12"/>
      <c r="G65" s="8"/>
      <c r="H65" s="8"/>
      <c r="I65" s="8"/>
      <c r="J65" s="8"/>
    </row>
    <row r="66" spans="3:10" ht="10.5">
      <c r="C66" s="12"/>
      <c r="D66" s="12"/>
      <c r="E66" s="12"/>
      <c r="F66" s="12"/>
      <c r="G66" s="8"/>
      <c r="H66" s="8"/>
      <c r="I66" s="8"/>
      <c r="J66" s="8"/>
    </row>
    <row r="67" spans="3:10" ht="10.5">
      <c r="C67" s="12"/>
      <c r="D67" s="12"/>
      <c r="E67" s="12"/>
      <c r="F67" s="12"/>
      <c r="G67" s="8"/>
      <c r="H67" s="8"/>
      <c r="I67" s="8"/>
      <c r="J67" s="8"/>
    </row>
    <row r="68" spans="3:10" ht="10.5">
      <c r="C68" s="12"/>
      <c r="D68" s="12"/>
      <c r="E68" s="12"/>
      <c r="F68" s="12"/>
      <c r="G68" s="8"/>
      <c r="H68" s="8"/>
      <c r="I68" s="8"/>
      <c r="J68" s="8"/>
    </row>
    <row r="69" spans="3:10" ht="10.5">
      <c r="C69" s="12"/>
      <c r="D69" s="12"/>
      <c r="E69" s="12"/>
      <c r="F69" s="12"/>
      <c r="G69" s="8"/>
      <c r="H69" s="8"/>
      <c r="I69" s="8"/>
      <c r="J69" s="8"/>
    </row>
    <row r="70" spans="3:10" ht="10.5">
      <c r="C70" s="12"/>
      <c r="D70" s="12"/>
      <c r="E70" s="12"/>
      <c r="F70" s="12"/>
      <c r="G70" s="8"/>
      <c r="H70" s="8"/>
      <c r="I70" s="8"/>
      <c r="J70" s="8"/>
    </row>
    <row r="71" spans="3:10" ht="10.5">
      <c r="C71" s="12"/>
      <c r="D71" s="12"/>
      <c r="E71" s="12"/>
      <c r="F71" s="12"/>
      <c r="G71" s="8"/>
      <c r="H71" s="8"/>
      <c r="I71" s="8"/>
      <c r="J71" s="8"/>
    </row>
    <row r="72" spans="3:10" ht="10.5">
      <c r="C72" s="12"/>
      <c r="D72" s="12"/>
      <c r="E72" s="12"/>
      <c r="F72" s="12"/>
      <c r="G72" s="8"/>
      <c r="H72" s="8"/>
      <c r="I72" s="8"/>
      <c r="J72" s="8"/>
    </row>
    <row r="73" spans="3:10" ht="10.5">
      <c r="C73" s="12"/>
      <c r="D73" s="12"/>
      <c r="E73" s="12"/>
      <c r="F73" s="12"/>
      <c r="G73" s="8"/>
      <c r="H73" s="8"/>
      <c r="I73" s="8"/>
      <c r="J73" s="8"/>
    </row>
    <row r="74" spans="3:10" ht="10.5">
      <c r="C74" s="12"/>
      <c r="D74" s="12"/>
      <c r="E74" s="12"/>
      <c r="F74" s="12"/>
      <c r="G74" s="8"/>
      <c r="H74" s="8"/>
      <c r="I74" s="8"/>
      <c r="J74" s="8"/>
    </row>
    <row r="75" spans="3:10" ht="10.5">
      <c r="C75" s="12"/>
      <c r="D75" s="12"/>
      <c r="E75" s="12"/>
      <c r="F75" s="12"/>
      <c r="G75" s="8"/>
      <c r="H75" s="8"/>
      <c r="I75" s="8"/>
      <c r="J75" s="8"/>
    </row>
    <row r="76" spans="3:10" ht="10.5">
      <c r="C76" s="12"/>
      <c r="D76" s="12"/>
      <c r="E76" s="12"/>
      <c r="F76" s="12"/>
      <c r="G76" s="8"/>
      <c r="H76" s="8"/>
      <c r="I76" s="8"/>
      <c r="J76" s="8"/>
    </row>
    <row r="77" spans="3:10" ht="10.5">
      <c r="C77" s="12"/>
      <c r="D77" s="12"/>
      <c r="E77" s="12"/>
      <c r="F77" s="12"/>
      <c r="G77" s="8"/>
      <c r="H77" s="8"/>
      <c r="I77" s="8"/>
      <c r="J77" s="8"/>
    </row>
    <row r="78" spans="3:10" ht="10.5">
      <c r="C78" s="12"/>
      <c r="D78" s="12"/>
      <c r="E78" s="12"/>
      <c r="F78" s="12"/>
      <c r="G78" s="8"/>
      <c r="H78" s="8"/>
      <c r="I78" s="8"/>
      <c r="J78" s="8"/>
    </row>
    <row r="79" spans="3:10" ht="10.5">
      <c r="C79" s="12"/>
      <c r="D79" s="12"/>
      <c r="E79" s="12"/>
      <c r="F79" s="12"/>
      <c r="G79" s="8"/>
      <c r="H79" s="8"/>
      <c r="I79" s="8"/>
      <c r="J79" s="8"/>
    </row>
    <row r="80" spans="3:10" ht="10.5">
      <c r="C80" s="12"/>
      <c r="D80" s="12"/>
      <c r="E80" s="12"/>
      <c r="F80" s="12"/>
      <c r="G80" s="8"/>
      <c r="H80" s="8"/>
      <c r="I80" s="8"/>
      <c r="J80" s="8"/>
    </row>
    <row r="81" spans="3:10" ht="10.5">
      <c r="C81" s="12"/>
      <c r="D81" s="12"/>
      <c r="E81" s="12"/>
      <c r="F81" s="12"/>
      <c r="G81" s="8"/>
      <c r="H81" s="8"/>
      <c r="I81" s="8"/>
      <c r="J81" s="8"/>
    </row>
    <row r="82" spans="3:10" ht="10.5">
      <c r="C82" s="12"/>
      <c r="D82" s="12"/>
      <c r="E82" s="12"/>
      <c r="F82" s="12"/>
      <c r="G82" s="8"/>
      <c r="H82" s="8"/>
      <c r="I82" s="8"/>
      <c r="J82" s="8"/>
    </row>
    <row r="83" spans="3:10" ht="10.5">
      <c r="C83" s="12"/>
      <c r="D83" s="12"/>
      <c r="E83" s="12"/>
      <c r="F83" s="12"/>
      <c r="G83" s="8"/>
      <c r="H83" s="8"/>
      <c r="I83" s="8"/>
      <c r="J83" s="8"/>
    </row>
    <row r="84" spans="3:10" ht="10.5">
      <c r="C84" s="12"/>
      <c r="D84" s="12"/>
      <c r="E84" s="12"/>
      <c r="F84" s="12"/>
      <c r="G84" s="8"/>
      <c r="H84" s="8"/>
      <c r="I84" s="8"/>
      <c r="J84" s="8"/>
    </row>
    <row r="85" spans="3:10" ht="10.5">
      <c r="C85" s="12"/>
      <c r="D85" s="12"/>
      <c r="E85" s="12"/>
      <c r="F85" s="12"/>
      <c r="G85" s="8"/>
      <c r="H85" s="8"/>
      <c r="I85" s="8"/>
      <c r="J85" s="8"/>
    </row>
    <row r="86" spans="3:10" ht="10.5">
      <c r="C86" s="12"/>
      <c r="D86" s="12"/>
      <c r="E86" s="12"/>
      <c r="F86" s="12"/>
      <c r="G86" s="8"/>
      <c r="H86" s="8"/>
      <c r="I86" s="8"/>
      <c r="J86" s="8"/>
    </row>
    <row r="87" spans="3:10" ht="10.5">
      <c r="C87" s="12"/>
      <c r="D87" s="12"/>
      <c r="E87" s="12"/>
      <c r="F87" s="12"/>
      <c r="G87" s="8"/>
      <c r="H87" s="8"/>
      <c r="I87" s="8"/>
      <c r="J87" s="8"/>
    </row>
    <row r="88" spans="3:10" ht="10.5">
      <c r="C88" s="12"/>
      <c r="D88" s="12"/>
      <c r="E88" s="12"/>
      <c r="F88" s="12"/>
      <c r="G88" s="8"/>
      <c r="H88" s="8"/>
      <c r="I88" s="8"/>
      <c r="J88" s="8"/>
    </row>
    <row r="89" spans="3:10" ht="10.5">
      <c r="C89" s="12"/>
      <c r="D89" s="12"/>
      <c r="E89" s="12"/>
      <c r="F89" s="12"/>
      <c r="G89" s="8"/>
      <c r="H89" s="8"/>
      <c r="I89" s="8"/>
      <c r="J89" s="8"/>
    </row>
    <row r="90" spans="3:10" ht="10.5">
      <c r="C90" s="12"/>
      <c r="D90" s="12"/>
      <c r="E90" s="12"/>
      <c r="F90" s="12"/>
      <c r="G90" s="8"/>
      <c r="H90" s="8"/>
      <c r="I90" s="8"/>
      <c r="J90" s="8"/>
    </row>
    <row r="91" spans="3:10" ht="10.5">
      <c r="C91" s="12"/>
      <c r="D91" s="12"/>
      <c r="E91" s="12"/>
      <c r="F91" s="12"/>
      <c r="G91" s="8"/>
      <c r="H91" s="8"/>
      <c r="I91" s="8"/>
      <c r="J91" s="8"/>
    </row>
    <row r="92" spans="3:10" ht="10.5">
      <c r="C92" s="12"/>
      <c r="D92" s="12"/>
      <c r="E92" s="12"/>
      <c r="F92" s="12"/>
      <c r="G92" s="8"/>
      <c r="H92" s="8"/>
      <c r="I92" s="8"/>
      <c r="J92" s="8"/>
    </row>
    <row r="93" spans="3:10" ht="10.5">
      <c r="C93" s="12"/>
      <c r="D93" s="12"/>
      <c r="E93" s="12"/>
      <c r="F93" s="12"/>
      <c r="G93" s="8"/>
      <c r="H93" s="8"/>
      <c r="I93" s="8"/>
      <c r="J93" s="8"/>
    </row>
    <row r="94" spans="3:10" ht="10.5">
      <c r="C94" s="12"/>
      <c r="D94" s="12"/>
      <c r="E94" s="12"/>
      <c r="F94" s="12"/>
      <c r="G94" s="8"/>
      <c r="H94" s="8"/>
      <c r="I94" s="8"/>
      <c r="J94" s="8"/>
    </row>
    <row r="95" spans="3:10" ht="10.5">
      <c r="C95" s="12"/>
      <c r="D95" s="12"/>
      <c r="E95" s="12"/>
      <c r="F95" s="12"/>
      <c r="G95" s="8"/>
      <c r="H95" s="8"/>
      <c r="I95" s="8"/>
      <c r="J95" s="8"/>
    </row>
    <row r="96" spans="3:10" ht="10.5">
      <c r="C96" s="12"/>
      <c r="D96" s="12"/>
      <c r="E96" s="12"/>
      <c r="F96" s="12"/>
      <c r="G96" s="8"/>
      <c r="H96" s="8"/>
      <c r="I96" s="8"/>
      <c r="J96" s="8"/>
    </row>
    <row r="97" spans="3:10" ht="10.5">
      <c r="C97" s="12"/>
      <c r="D97" s="12"/>
      <c r="E97" s="12"/>
      <c r="F97" s="12"/>
      <c r="G97" s="8"/>
      <c r="H97" s="8"/>
      <c r="I97" s="8"/>
      <c r="J97" s="8"/>
    </row>
    <row r="98" spans="3:10" ht="10.5">
      <c r="C98" s="12"/>
      <c r="D98" s="12"/>
      <c r="E98" s="12"/>
      <c r="F98" s="12"/>
      <c r="G98" s="8"/>
      <c r="H98" s="8"/>
      <c r="I98" s="8"/>
      <c r="J98" s="8"/>
    </row>
    <row r="99" spans="3:10" ht="10.5">
      <c r="C99" s="12"/>
      <c r="D99" s="12"/>
      <c r="E99" s="12"/>
      <c r="F99" s="12"/>
      <c r="G99" s="8"/>
      <c r="H99" s="8"/>
      <c r="I99" s="8"/>
      <c r="J99" s="8"/>
    </row>
    <row r="100" spans="3:10" ht="10.5">
      <c r="C100" s="12"/>
      <c r="D100" s="12"/>
      <c r="E100" s="12"/>
      <c r="F100" s="12"/>
      <c r="G100" s="8"/>
      <c r="H100" s="8"/>
      <c r="I100" s="8"/>
      <c r="J100" s="8"/>
    </row>
    <row r="101" spans="3:10" ht="10.5">
      <c r="C101" s="12"/>
      <c r="D101" s="12"/>
      <c r="E101" s="12"/>
      <c r="F101" s="12"/>
      <c r="G101" s="8"/>
      <c r="H101" s="8"/>
      <c r="I101" s="8"/>
      <c r="J101" s="8"/>
    </row>
    <row r="102" spans="3:10" ht="10.5">
      <c r="C102" s="12"/>
      <c r="D102" s="12"/>
      <c r="E102" s="12"/>
      <c r="F102" s="12"/>
      <c r="G102" s="8"/>
      <c r="H102" s="8"/>
      <c r="I102" s="8"/>
      <c r="J102" s="8"/>
    </row>
    <row r="103" spans="3:10" ht="10.5">
      <c r="C103" s="12"/>
      <c r="D103" s="12"/>
      <c r="E103" s="12"/>
      <c r="F103" s="12"/>
      <c r="G103" s="8"/>
      <c r="H103" s="8"/>
      <c r="I103" s="8"/>
      <c r="J103" s="8"/>
    </row>
    <row r="104" spans="3:10" ht="10.5">
      <c r="C104" s="12"/>
      <c r="D104" s="12"/>
      <c r="E104" s="12"/>
      <c r="F104" s="12"/>
      <c r="G104" s="8"/>
      <c r="H104" s="8"/>
      <c r="I104" s="8"/>
      <c r="J104" s="8"/>
    </row>
    <row r="105" spans="3:10" ht="10.5">
      <c r="C105" s="12"/>
      <c r="D105" s="12"/>
      <c r="E105" s="12"/>
      <c r="F105" s="12"/>
      <c r="G105" s="8"/>
      <c r="H105" s="8"/>
      <c r="I105" s="8"/>
      <c r="J105" s="8"/>
    </row>
    <row r="106" spans="3:10" ht="10.5">
      <c r="C106" s="12"/>
      <c r="D106" s="12"/>
      <c r="E106" s="12"/>
      <c r="F106" s="12"/>
      <c r="G106" s="8"/>
      <c r="H106" s="8"/>
      <c r="I106" s="8"/>
      <c r="J106" s="8"/>
    </row>
    <row r="107" spans="3:10" ht="10.5">
      <c r="C107" s="8"/>
      <c r="D107" s="8"/>
      <c r="E107" s="8"/>
      <c r="F107" s="8"/>
      <c r="G107" s="8"/>
      <c r="H107" s="8"/>
      <c r="I107" s="8"/>
      <c r="J107" s="8"/>
    </row>
    <row r="108" spans="3:10" ht="10.5">
      <c r="C108" s="8"/>
      <c r="D108" s="8"/>
      <c r="E108" s="8"/>
      <c r="F108" s="8"/>
      <c r="G108" s="8"/>
      <c r="H108" s="8"/>
      <c r="I108" s="8"/>
      <c r="J108" s="8"/>
    </row>
    <row r="109" spans="3:10" ht="10.5">
      <c r="C109" s="8"/>
      <c r="D109" s="8"/>
      <c r="E109" s="8"/>
      <c r="F109" s="8"/>
      <c r="G109" s="8"/>
      <c r="H109" s="8"/>
      <c r="I109" s="8"/>
      <c r="J109" s="8"/>
    </row>
    <row r="110" spans="3:10" ht="10.5">
      <c r="C110" s="8"/>
      <c r="D110" s="8"/>
      <c r="E110" s="8"/>
      <c r="F110" s="8"/>
      <c r="G110" s="8"/>
      <c r="H110" s="8"/>
      <c r="I110" s="8"/>
      <c r="J110" s="8"/>
    </row>
    <row r="111" spans="3:10" ht="10.5">
      <c r="C111" s="8"/>
      <c r="D111" s="8"/>
      <c r="E111" s="8"/>
      <c r="F111" s="8"/>
      <c r="G111" s="8"/>
      <c r="H111" s="8"/>
      <c r="I111" s="8"/>
      <c r="J111" s="8"/>
    </row>
    <row r="112" spans="3:10" ht="10.5">
      <c r="C112" s="8"/>
      <c r="D112" s="8"/>
      <c r="E112" s="8"/>
      <c r="F112" s="8"/>
      <c r="G112" s="8"/>
      <c r="H112" s="8"/>
      <c r="I112" s="8"/>
      <c r="J112" s="8"/>
    </row>
    <row r="113" spans="3:10" ht="10.5">
      <c r="C113" s="8"/>
      <c r="D113" s="8"/>
      <c r="E113" s="8"/>
      <c r="F113" s="8"/>
      <c r="G113" s="8"/>
      <c r="H113" s="8"/>
      <c r="I113" s="8"/>
      <c r="J113" s="8"/>
    </row>
    <row r="114" spans="3:10" ht="10.5">
      <c r="C114" s="8"/>
      <c r="D114" s="8"/>
      <c r="E114" s="8"/>
      <c r="F114" s="8"/>
      <c r="G114" s="8"/>
      <c r="H114" s="8"/>
      <c r="I114" s="8"/>
      <c r="J114" s="8"/>
    </row>
    <row r="115" spans="3:10" ht="10.5">
      <c r="C115" s="8"/>
      <c r="D115" s="8"/>
      <c r="E115" s="8"/>
      <c r="F115" s="8"/>
      <c r="G115" s="8"/>
      <c r="H115" s="8"/>
      <c r="I115" s="8"/>
      <c r="J115" s="8"/>
    </row>
    <row r="116" spans="3:10" ht="10.5">
      <c r="C116" s="8"/>
      <c r="D116" s="8"/>
      <c r="E116" s="8"/>
      <c r="F116" s="8"/>
      <c r="G116" s="8"/>
      <c r="H116" s="8"/>
      <c r="I116" s="8"/>
      <c r="J116" s="8"/>
    </row>
    <row r="117" spans="3:10" ht="10.5">
      <c r="C117" s="8"/>
      <c r="D117" s="8"/>
      <c r="E117" s="8"/>
      <c r="F117" s="8"/>
      <c r="G117" s="8"/>
      <c r="H117" s="8"/>
      <c r="I117" s="8"/>
      <c r="J117" s="8"/>
    </row>
    <row r="118" spans="3:10" ht="10.5">
      <c r="C118" s="8"/>
      <c r="D118" s="8"/>
      <c r="E118" s="8"/>
      <c r="F118" s="8"/>
      <c r="G118" s="8"/>
      <c r="H118" s="8"/>
      <c r="I118" s="8"/>
      <c r="J118" s="8"/>
    </row>
    <row r="119" spans="3:10" ht="10.5">
      <c r="C119" s="8"/>
      <c r="D119" s="8"/>
      <c r="E119" s="8"/>
      <c r="F119" s="8"/>
      <c r="G119" s="8"/>
      <c r="H119" s="8"/>
      <c r="I119" s="8"/>
      <c r="J119" s="8"/>
    </row>
    <row r="120" spans="3:10" ht="10.5">
      <c r="C120" s="8"/>
      <c r="D120" s="8"/>
      <c r="E120" s="8"/>
      <c r="F120" s="8"/>
      <c r="G120" s="8"/>
      <c r="H120" s="8"/>
      <c r="I120" s="8"/>
      <c r="J120" s="8"/>
    </row>
    <row r="121" spans="3:10" ht="10.5">
      <c r="C121" s="8"/>
      <c r="D121" s="8"/>
      <c r="E121" s="8"/>
      <c r="F121" s="8"/>
      <c r="G121" s="8"/>
      <c r="H121" s="8"/>
      <c r="I121" s="8"/>
      <c r="J121" s="8"/>
    </row>
    <row r="122" spans="3:10" ht="10.5">
      <c r="C122" s="8"/>
      <c r="D122" s="8"/>
      <c r="E122" s="8"/>
      <c r="F122" s="8"/>
      <c r="G122" s="8"/>
      <c r="H122" s="8"/>
      <c r="I122" s="8"/>
      <c r="J122" s="8"/>
    </row>
    <row r="123" spans="3:10" ht="10.5">
      <c r="C123" s="8"/>
      <c r="D123" s="8"/>
      <c r="E123" s="8"/>
      <c r="F123" s="8"/>
      <c r="G123" s="8"/>
      <c r="H123" s="8"/>
      <c r="I123" s="8"/>
      <c r="J123" s="8"/>
    </row>
    <row r="124" spans="3:10" ht="10.5">
      <c r="C124" s="8"/>
      <c r="D124" s="8"/>
      <c r="E124" s="8"/>
      <c r="F124" s="8"/>
      <c r="G124" s="8"/>
      <c r="H124" s="8"/>
      <c r="I124" s="8"/>
      <c r="J124" s="8"/>
    </row>
    <row r="125" spans="3:10" ht="10.5">
      <c r="C125" s="8"/>
      <c r="D125" s="8"/>
      <c r="E125" s="8"/>
      <c r="F125" s="8"/>
      <c r="G125" s="8"/>
      <c r="H125" s="8"/>
      <c r="I125" s="8"/>
      <c r="J125" s="8"/>
    </row>
    <row r="126" spans="3:10" ht="10.5">
      <c r="C126" s="8"/>
      <c r="D126" s="8"/>
      <c r="E126" s="8"/>
      <c r="F126" s="8"/>
      <c r="G126" s="8"/>
      <c r="H126" s="8"/>
      <c r="I126" s="8"/>
      <c r="J126" s="8"/>
    </row>
    <row r="127" spans="3:10" ht="10.5">
      <c r="C127" s="8"/>
      <c r="D127" s="8"/>
      <c r="E127" s="8"/>
      <c r="F127" s="8"/>
      <c r="G127" s="8"/>
      <c r="H127" s="8"/>
      <c r="I127" s="8"/>
      <c r="J127" s="8"/>
    </row>
    <row r="128" spans="3:10" ht="10.5">
      <c r="C128" s="8"/>
      <c r="D128" s="8"/>
      <c r="E128" s="8"/>
      <c r="F128" s="8"/>
      <c r="G128" s="8"/>
      <c r="H128" s="8"/>
      <c r="I128" s="8"/>
      <c r="J128" s="8"/>
    </row>
    <row r="129" spans="3:10" ht="10.5">
      <c r="C129" s="8"/>
      <c r="D129" s="8"/>
      <c r="E129" s="8"/>
      <c r="F129" s="8"/>
      <c r="G129" s="8"/>
      <c r="H129" s="8"/>
      <c r="I129" s="8"/>
      <c r="J129" s="8"/>
    </row>
    <row r="130" spans="3:10" ht="10.5">
      <c r="C130" s="8"/>
      <c r="D130" s="8"/>
      <c r="E130" s="8"/>
      <c r="F130" s="8"/>
      <c r="G130" s="8"/>
      <c r="H130" s="8"/>
      <c r="I130" s="8"/>
      <c r="J130" s="8"/>
    </row>
    <row r="131" spans="3:10" ht="10.5">
      <c r="C131" s="8"/>
      <c r="D131" s="8"/>
      <c r="E131" s="8"/>
      <c r="F131" s="8"/>
      <c r="G131" s="8"/>
      <c r="H131" s="8"/>
      <c r="I131" s="8"/>
      <c r="J131" s="8"/>
    </row>
    <row r="132" spans="3:10" ht="10.5">
      <c r="C132" s="8"/>
      <c r="D132" s="8"/>
      <c r="E132" s="8"/>
      <c r="F132" s="8"/>
      <c r="G132" s="8"/>
      <c r="H132" s="8"/>
      <c r="I132" s="8"/>
      <c r="J132" s="8"/>
    </row>
    <row r="133" spans="3:10" ht="10.5">
      <c r="C133" s="8"/>
      <c r="D133" s="8"/>
      <c r="E133" s="8"/>
      <c r="F133" s="8"/>
      <c r="G133" s="8"/>
      <c r="H133" s="8"/>
      <c r="I133" s="8"/>
      <c r="J133" s="8"/>
    </row>
    <row r="134" spans="3:10" ht="10.5">
      <c r="C134" s="8"/>
      <c r="D134" s="8"/>
      <c r="E134" s="8"/>
      <c r="F134" s="8"/>
      <c r="G134" s="8"/>
      <c r="H134" s="8"/>
      <c r="I134" s="8"/>
      <c r="J134" s="8"/>
    </row>
    <row r="135" spans="3:10" ht="10.5">
      <c r="C135" s="8"/>
      <c r="D135" s="8"/>
      <c r="E135" s="8"/>
      <c r="F135" s="8"/>
      <c r="G135" s="8"/>
      <c r="H135" s="8"/>
      <c r="I135" s="8"/>
      <c r="J135" s="8"/>
    </row>
    <row r="136" spans="3:10" ht="10.5">
      <c r="C136" s="8"/>
      <c r="D136" s="8"/>
      <c r="E136" s="8"/>
      <c r="F136" s="8"/>
      <c r="G136" s="8"/>
      <c r="H136" s="8"/>
      <c r="I136" s="8"/>
      <c r="J136" s="8"/>
    </row>
    <row r="137" spans="3:10" ht="10.5">
      <c r="C137" s="8"/>
      <c r="D137" s="8"/>
      <c r="E137" s="8"/>
      <c r="F137" s="8"/>
      <c r="G137" s="8"/>
      <c r="H137" s="8"/>
      <c r="I137" s="8"/>
      <c r="J137" s="8"/>
    </row>
    <row r="138" spans="3:10" ht="10.5">
      <c r="C138" s="8"/>
      <c r="D138" s="8"/>
      <c r="E138" s="8"/>
      <c r="F138" s="8"/>
      <c r="G138" s="8"/>
      <c r="H138" s="8"/>
      <c r="I138" s="8"/>
      <c r="J138" s="8"/>
    </row>
    <row r="139" spans="3:10" ht="10.5">
      <c r="C139" s="8"/>
      <c r="D139" s="8"/>
      <c r="E139" s="8"/>
      <c r="F139" s="8"/>
      <c r="G139" s="8"/>
      <c r="H139" s="8"/>
      <c r="I139" s="8"/>
      <c r="J139" s="8"/>
    </row>
    <row r="140" spans="3:10" ht="10.5">
      <c r="C140" s="8"/>
      <c r="D140" s="8"/>
      <c r="E140" s="8"/>
      <c r="F140" s="8"/>
      <c r="G140" s="8"/>
      <c r="H140" s="8"/>
      <c r="I140" s="8"/>
      <c r="J140" s="8"/>
    </row>
    <row r="141" spans="3:10" ht="10.5">
      <c r="C141" s="8"/>
      <c r="D141" s="8"/>
      <c r="E141" s="8"/>
      <c r="F141" s="8"/>
      <c r="G141" s="8"/>
      <c r="H141" s="8"/>
      <c r="I141" s="8"/>
      <c r="J141" s="8"/>
    </row>
    <row r="142" spans="3:10" ht="10.5">
      <c r="C142" s="8"/>
      <c r="D142" s="8"/>
      <c r="E142" s="8"/>
      <c r="F142" s="8"/>
      <c r="G142" s="8"/>
      <c r="H142" s="8"/>
      <c r="I142" s="8"/>
      <c r="J142" s="8"/>
    </row>
    <row r="143" spans="3:10" ht="10.5">
      <c r="C143" s="8"/>
      <c r="D143" s="8"/>
      <c r="E143" s="8"/>
      <c r="F143" s="8"/>
      <c r="G143" s="8"/>
      <c r="H143" s="8"/>
      <c r="I143" s="8"/>
      <c r="J143" s="8"/>
    </row>
    <row r="144" spans="3:10" ht="10.5">
      <c r="C144" s="8"/>
      <c r="D144" s="8"/>
      <c r="E144" s="8"/>
      <c r="F144" s="8"/>
      <c r="G144" s="8"/>
      <c r="H144" s="8"/>
      <c r="I144" s="8"/>
      <c r="J144" s="8"/>
    </row>
    <row r="145" spans="3:10" ht="10.5">
      <c r="C145" s="8"/>
      <c r="D145" s="8"/>
      <c r="E145" s="8"/>
      <c r="F145" s="8"/>
      <c r="G145" s="8"/>
      <c r="H145" s="8"/>
      <c r="I145" s="8"/>
      <c r="J145" s="8"/>
    </row>
    <row r="146" spans="3:10" ht="10.5">
      <c r="C146" s="8"/>
      <c r="D146" s="8"/>
      <c r="E146" s="8"/>
      <c r="F146" s="8"/>
      <c r="G146" s="8"/>
      <c r="H146" s="8"/>
      <c r="I146" s="8"/>
      <c r="J146" s="8"/>
    </row>
    <row r="147" spans="3:10" ht="10.5">
      <c r="C147" s="8"/>
      <c r="D147" s="8"/>
      <c r="E147" s="8"/>
      <c r="F147" s="8"/>
      <c r="G147" s="8"/>
      <c r="H147" s="8"/>
      <c r="I147" s="8"/>
      <c r="J147" s="8"/>
    </row>
    <row r="148" spans="3:10" ht="10.5">
      <c r="C148" s="8"/>
      <c r="D148" s="8"/>
      <c r="E148" s="8"/>
      <c r="F148" s="8"/>
      <c r="G148" s="8"/>
      <c r="H148" s="8"/>
      <c r="I148" s="8"/>
      <c r="J148" s="8"/>
    </row>
    <row r="149" spans="3:10" ht="10.5">
      <c r="C149" s="8"/>
      <c r="D149" s="8"/>
      <c r="E149" s="8"/>
      <c r="F149" s="8"/>
      <c r="G149" s="8"/>
      <c r="H149" s="8"/>
      <c r="I149" s="8"/>
      <c r="J149" s="8"/>
    </row>
    <row r="150" spans="3:10" ht="10.5">
      <c r="C150" s="8"/>
      <c r="D150" s="8"/>
      <c r="E150" s="8"/>
      <c r="F150" s="8"/>
      <c r="G150" s="8"/>
      <c r="H150" s="8"/>
      <c r="I150" s="8"/>
      <c r="J150" s="8"/>
    </row>
    <row r="151" spans="3:10" ht="10.5">
      <c r="C151" s="8"/>
      <c r="D151" s="8"/>
      <c r="E151" s="8"/>
      <c r="F151" s="8"/>
      <c r="G151" s="8"/>
      <c r="H151" s="8"/>
      <c r="I151" s="8"/>
      <c r="J151" s="8"/>
    </row>
    <row r="152" spans="3:10" ht="10.5">
      <c r="C152" s="8"/>
      <c r="D152" s="8"/>
      <c r="E152" s="8"/>
      <c r="F152" s="8"/>
      <c r="G152" s="8"/>
      <c r="H152" s="8"/>
      <c r="I152" s="8"/>
      <c r="J152" s="8"/>
    </row>
    <row r="153" spans="3:10" ht="10.5">
      <c r="C153" s="8"/>
      <c r="D153" s="8"/>
      <c r="E153" s="8"/>
      <c r="F153" s="8"/>
      <c r="G153" s="8"/>
      <c r="H153" s="8"/>
      <c r="I153" s="8"/>
      <c r="J153" s="8"/>
    </row>
    <row r="154" spans="3:10" ht="10.5">
      <c r="C154" s="8"/>
      <c r="D154" s="8"/>
      <c r="E154" s="8"/>
      <c r="F154" s="8"/>
      <c r="G154" s="8"/>
      <c r="H154" s="8"/>
      <c r="I154" s="8"/>
      <c r="J154" s="8"/>
    </row>
    <row r="155" spans="3:10" ht="10.5">
      <c r="C155" s="8"/>
      <c r="D155" s="8"/>
      <c r="E155" s="8"/>
      <c r="F155" s="8"/>
      <c r="G155" s="8"/>
      <c r="H155" s="8"/>
      <c r="I155" s="8"/>
      <c r="J155" s="8"/>
    </row>
    <row r="156" spans="3:10" ht="10.5">
      <c r="C156" s="8"/>
      <c r="D156" s="8"/>
      <c r="E156" s="8"/>
      <c r="F156" s="8"/>
      <c r="G156" s="8"/>
      <c r="H156" s="8"/>
      <c r="I156" s="8"/>
      <c r="J156" s="8"/>
    </row>
    <row r="157" spans="3:10" ht="10.5">
      <c r="C157" s="8"/>
      <c r="D157" s="8"/>
      <c r="E157" s="8"/>
      <c r="F157" s="8"/>
      <c r="G157" s="8"/>
      <c r="H157" s="8"/>
      <c r="I157" s="8"/>
      <c r="J157" s="8"/>
    </row>
    <row r="158" spans="3:10" ht="10.5">
      <c r="C158" s="8"/>
      <c r="D158" s="8"/>
      <c r="E158" s="8"/>
      <c r="F158" s="8"/>
      <c r="G158" s="8"/>
      <c r="H158" s="8"/>
      <c r="I158" s="8"/>
      <c r="J158" s="8"/>
    </row>
    <row r="159" spans="3:10" ht="10.5">
      <c r="C159" s="8"/>
      <c r="D159" s="8"/>
      <c r="E159" s="8"/>
      <c r="F159" s="8"/>
      <c r="G159" s="8"/>
      <c r="H159" s="8"/>
      <c r="I159" s="8"/>
      <c r="J159" s="8"/>
    </row>
    <row r="160" spans="3:10" ht="10.5">
      <c r="C160" s="8"/>
      <c r="D160" s="8"/>
      <c r="E160" s="8"/>
      <c r="F160" s="8"/>
      <c r="G160" s="8"/>
      <c r="H160" s="8"/>
      <c r="I160" s="8"/>
      <c r="J160" s="8"/>
    </row>
    <row r="161" spans="3:10" ht="10.5">
      <c r="C161" s="8"/>
      <c r="D161" s="8"/>
      <c r="E161" s="8"/>
      <c r="F161" s="8"/>
      <c r="G161" s="8"/>
      <c r="H161" s="8"/>
      <c r="I161" s="8"/>
      <c r="J161" s="8"/>
    </row>
    <row r="162" spans="3:10" ht="10.5">
      <c r="C162" s="8"/>
      <c r="D162" s="8"/>
      <c r="E162" s="8"/>
      <c r="F162" s="8"/>
      <c r="G162" s="8"/>
      <c r="H162" s="8"/>
      <c r="I162" s="8"/>
      <c r="J162" s="8"/>
    </row>
    <row r="163" spans="3:10" ht="10.5">
      <c r="C163" s="8"/>
      <c r="D163" s="8"/>
      <c r="E163" s="8"/>
      <c r="F163" s="8"/>
      <c r="G163" s="8"/>
      <c r="H163" s="8"/>
      <c r="I163" s="8"/>
      <c r="J163" s="8"/>
    </row>
    <row r="164" spans="3:10" ht="10.5">
      <c r="C164" s="8"/>
      <c r="D164" s="8"/>
      <c r="E164" s="8"/>
      <c r="F164" s="8"/>
      <c r="G164" s="8"/>
      <c r="H164" s="8"/>
      <c r="I164" s="8"/>
      <c r="J164" s="8"/>
    </row>
    <row r="165" spans="3:10" ht="10.5">
      <c r="C165" s="8"/>
      <c r="D165" s="8"/>
      <c r="E165" s="8"/>
      <c r="F165" s="8"/>
      <c r="G165" s="8"/>
      <c r="H165" s="8"/>
      <c r="I165" s="8"/>
      <c r="J165" s="8"/>
    </row>
    <row r="166" spans="3:10" ht="10.5">
      <c r="C166" s="8"/>
      <c r="D166" s="8"/>
      <c r="E166" s="8"/>
      <c r="F166" s="8"/>
      <c r="G166" s="8"/>
      <c r="H166" s="8"/>
      <c r="I166" s="8"/>
      <c r="J166" s="8"/>
    </row>
    <row r="167" spans="3:10" ht="10.5">
      <c r="C167" s="8"/>
      <c r="D167" s="8"/>
      <c r="E167" s="8"/>
      <c r="F167" s="8"/>
      <c r="G167" s="8"/>
      <c r="H167" s="8"/>
      <c r="I167" s="8"/>
      <c r="J167" s="8"/>
    </row>
    <row r="168" spans="3:10" ht="10.5">
      <c r="C168" s="8"/>
      <c r="D168" s="8"/>
      <c r="E168" s="8"/>
      <c r="F168" s="8"/>
      <c r="G168" s="8"/>
      <c r="H168" s="8"/>
      <c r="I168" s="8"/>
      <c r="J168" s="8"/>
    </row>
    <row r="169" spans="3:10" ht="10.5">
      <c r="C169" s="8"/>
      <c r="D169" s="8"/>
      <c r="E169" s="8"/>
      <c r="F169" s="8"/>
      <c r="G169" s="8"/>
      <c r="H169" s="8"/>
      <c r="I169" s="8"/>
      <c r="J169" s="8"/>
    </row>
    <row r="170" spans="3:10" ht="10.5">
      <c r="C170" s="8"/>
      <c r="D170" s="8"/>
      <c r="E170" s="8"/>
      <c r="F170" s="8"/>
      <c r="G170" s="8"/>
      <c r="H170" s="8"/>
      <c r="I170" s="8"/>
      <c r="J170" s="8"/>
    </row>
    <row r="171" spans="3:10" ht="10.5">
      <c r="C171" s="8"/>
      <c r="D171" s="8"/>
      <c r="E171" s="8"/>
      <c r="F171" s="8"/>
      <c r="G171" s="8"/>
      <c r="H171" s="8"/>
      <c r="I171" s="8"/>
      <c r="J171" s="8"/>
    </row>
    <row r="172" spans="3:10" ht="10.5">
      <c r="C172" s="8"/>
      <c r="D172" s="8"/>
      <c r="E172" s="8"/>
      <c r="F172" s="8"/>
      <c r="G172" s="8"/>
      <c r="H172" s="8"/>
      <c r="I172" s="8"/>
      <c r="J172" s="8"/>
    </row>
    <row r="173" spans="3:10" ht="10.5">
      <c r="C173" s="8"/>
      <c r="D173" s="8"/>
      <c r="E173" s="8"/>
      <c r="F173" s="8"/>
      <c r="G173" s="8"/>
      <c r="H173" s="8"/>
      <c r="I173" s="8"/>
      <c r="J173" s="8"/>
    </row>
    <row r="174" spans="3:10" ht="10.5">
      <c r="C174" s="8"/>
      <c r="D174" s="8"/>
      <c r="E174" s="8"/>
      <c r="F174" s="8"/>
      <c r="G174" s="8"/>
      <c r="H174" s="8"/>
      <c r="I174" s="8"/>
      <c r="J174" s="8"/>
    </row>
    <row r="175" spans="3:10" ht="10.5">
      <c r="C175" s="8"/>
      <c r="D175" s="8"/>
      <c r="E175" s="8"/>
      <c r="F175" s="8"/>
      <c r="G175" s="8"/>
      <c r="H175" s="8"/>
      <c r="I175" s="8"/>
      <c r="J175" s="8"/>
    </row>
    <row r="176" spans="3:10" ht="10.5">
      <c r="C176" s="8"/>
      <c r="D176" s="8"/>
      <c r="E176" s="8"/>
      <c r="F176" s="8"/>
      <c r="G176" s="8"/>
      <c r="H176" s="8"/>
      <c r="I176" s="8"/>
      <c r="J176" s="8"/>
    </row>
    <row r="177" spans="3:10" ht="10.5">
      <c r="C177" s="8"/>
      <c r="D177" s="8"/>
      <c r="E177" s="8"/>
      <c r="F177" s="8"/>
      <c r="G177" s="8"/>
      <c r="H177" s="8"/>
      <c r="I177" s="8"/>
      <c r="J177" s="8"/>
    </row>
    <row r="178" spans="3:10" ht="10.5">
      <c r="C178" s="8"/>
      <c r="D178" s="8"/>
      <c r="E178" s="8"/>
      <c r="F178" s="8"/>
      <c r="G178" s="8"/>
      <c r="H178" s="8"/>
      <c r="I178" s="8"/>
      <c r="J178" s="8"/>
    </row>
    <row r="179" spans="3:10" ht="10.5">
      <c r="C179" s="8"/>
      <c r="D179" s="8"/>
      <c r="E179" s="8"/>
      <c r="F179" s="8"/>
      <c r="G179" s="8"/>
      <c r="H179" s="8"/>
      <c r="I179" s="8"/>
      <c r="J179" s="8"/>
    </row>
    <row r="180" spans="3:10" ht="10.5">
      <c r="C180" s="8"/>
      <c r="D180" s="8"/>
      <c r="E180" s="8"/>
      <c r="F180" s="8"/>
      <c r="G180" s="8"/>
      <c r="H180" s="8"/>
      <c r="I180" s="8"/>
      <c r="J180" s="8"/>
    </row>
    <row r="181" spans="3:10" ht="10.5">
      <c r="C181" s="8"/>
      <c r="D181" s="8"/>
      <c r="E181" s="8"/>
      <c r="F181" s="8"/>
      <c r="G181" s="8"/>
      <c r="H181" s="8"/>
      <c r="I181" s="8"/>
      <c r="J181" s="8"/>
    </row>
    <row r="182" spans="3:10" ht="10.5">
      <c r="C182" s="8"/>
      <c r="D182" s="8"/>
      <c r="E182" s="8"/>
      <c r="F182" s="8"/>
      <c r="G182" s="8"/>
      <c r="H182" s="8"/>
      <c r="I182" s="8"/>
      <c r="J182" s="8"/>
    </row>
    <row r="183" spans="3:10" ht="10.5">
      <c r="C183" s="8"/>
      <c r="D183" s="8"/>
      <c r="E183" s="8"/>
      <c r="F183" s="8"/>
      <c r="G183" s="8"/>
      <c r="H183" s="8"/>
      <c r="I183" s="8"/>
      <c r="J183" s="8"/>
    </row>
    <row r="184" spans="3:10" ht="10.5">
      <c r="C184" s="8"/>
      <c r="D184" s="8"/>
      <c r="E184" s="8"/>
      <c r="F184" s="8"/>
      <c r="G184" s="8"/>
      <c r="H184" s="8"/>
      <c r="I184" s="8"/>
      <c r="J184" s="8"/>
    </row>
    <row r="185" spans="3:10" ht="10.5">
      <c r="C185" s="8"/>
      <c r="D185" s="8"/>
      <c r="E185" s="8"/>
      <c r="F185" s="8"/>
      <c r="G185" s="8"/>
      <c r="H185" s="8"/>
      <c r="I185" s="8"/>
      <c r="J185" s="8"/>
    </row>
    <row r="186" spans="3:10" ht="10.5">
      <c r="C186" s="8"/>
      <c r="D186" s="8"/>
      <c r="E186" s="8"/>
      <c r="F186" s="8"/>
      <c r="G186" s="8"/>
      <c r="H186" s="8"/>
      <c r="I186" s="8"/>
      <c r="J186" s="8"/>
    </row>
    <row r="187" spans="3:10" ht="10.5">
      <c r="C187" s="8"/>
      <c r="D187" s="8"/>
      <c r="E187" s="8"/>
      <c r="F187" s="8"/>
      <c r="G187" s="8"/>
      <c r="H187" s="8"/>
      <c r="I187" s="8"/>
      <c r="J187" s="8"/>
    </row>
    <row r="188" spans="3:10" ht="10.5">
      <c r="C188" s="8"/>
      <c r="D188" s="8"/>
      <c r="E188" s="8"/>
      <c r="F188" s="8"/>
      <c r="G188" s="8"/>
      <c r="H188" s="8"/>
      <c r="I188" s="8"/>
      <c r="J188" s="8"/>
    </row>
    <row r="189" spans="3:10" ht="10.5">
      <c r="C189" s="8"/>
      <c r="D189" s="8"/>
      <c r="E189" s="8"/>
      <c r="F189" s="8"/>
      <c r="G189" s="8"/>
      <c r="H189" s="8"/>
      <c r="I189" s="8"/>
      <c r="J189" s="8"/>
    </row>
    <row r="190" spans="3:10" ht="10.5">
      <c r="C190" s="8"/>
      <c r="D190" s="8"/>
      <c r="E190" s="8"/>
      <c r="F190" s="8"/>
      <c r="G190" s="8"/>
      <c r="H190" s="8"/>
      <c r="I190" s="8"/>
      <c r="J190" s="8"/>
    </row>
    <row r="191" spans="3:10" ht="10.5">
      <c r="C191" s="8"/>
      <c r="D191" s="8"/>
      <c r="E191" s="8"/>
      <c r="F191" s="8"/>
      <c r="G191" s="8"/>
      <c r="H191" s="8"/>
      <c r="I191" s="8"/>
      <c r="J191" s="8"/>
    </row>
    <row r="192" spans="3:10" ht="10.5">
      <c r="C192" s="8"/>
      <c r="D192" s="8"/>
      <c r="E192" s="8"/>
      <c r="F192" s="8"/>
      <c r="G192" s="8"/>
      <c r="H192" s="8"/>
      <c r="I192" s="8"/>
      <c r="J192" s="8"/>
    </row>
    <row r="193" spans="3:10" ht="10.5">
      <c r="C193" s="8"/>
      <c r="D193" s="8"/>
      <c r="E193" s="8"/>
      <c r="F193" s="8"/>
      <c r="G193" s="8"/>
      <c r="H193" s="8"/>
      <c r="I193" s="8"/>
      <c r="J193" s="8"/>
    </row>
    <row r="194" spans="3:10" ht="10.5">
      <c r="C194" s="8"/>
      <c r="D194" s="8"/>
      <c r="E194" s="8"/>
      <c r="F194" s="8"/>
      <c r="G194" s="8"/>
      <c r="H194" s="8"/>
      <c r="I194" s="8"/>
      <c r="J194" s="8"/>
    </row>
    <row r="195" spans="3:10" ht="10.5">
      <c r="C195" s="8"/>
      <c r="D195" s="8"/>
      <c r="E195" s="8"/>
      <c r="F195" s="8"/>
      <c r="G195" s="8"/>
      <c r="H195" s="8"/>
      <c r="I195" s="8"/>
      <c r="J195" s="8"/>
    </row>
    <row r="196" spans="3:10" ht="10.5">
      <c r="C196" s="8"/>
      <c r="D196" s="8"/>
      <c r="E196" s="8"/>
      <c r="F196" s="8"/>
      <c r="G196" s="8"/>
      <c r="H196" s="8"/>
      <c r="I196" s="8"/>
      <c r="J196" s="8"/>
    </row>
    <row r="197" spans="3:10" ht="10.5">
      <c r="C197" s="8"/>
      <c r="D197" s="8"/>
      <c r="E197" s="8"/>
      <c r="F197" s="8"/>
      <c r="G197" s="8"/>
      <c r="H197" s="8"/>
      <c r="I197" s="8"/>
      <c r="J197" s="8"/>
    </row>
    <row r="198" spans="3:10" ht="10.5">
      <c r="C198" s="8"/>
      <c r="D198" s="8"/>
      <c r="E198" s="8"/>
      <c r="F198" s="8"/>
      <c r="G198" s="8"/>
      <c r="H198" s="8"/>
      <c r="I198" s="8"/>
      <c r="J198" s="8"/>
    </row>
    <row r="199" spans="3:10" ht="10.5">
      <c r="C199" s="8"/>
      <c r="D199" s="8"/>
      <c r="E199" s="8"/>
      <c r="F199" s="8"/>
      <c r="G199" s="8"/>
      <c r="H199" s="8"/>
      <c r="I199" s="8"/>
      <c r="J199" s="8"/>
    </row>
    <row r="200" spans="3:10" ht="10.5">
      <c r="C200" s="8"/>
      <c r="D200" s="8"/>
      <c r="E200" s="8"/>
      <c r="F200" s="8"/>
      <c r="G200" s="8"/>
      <c r="H200" s="8"/>
      <c r="I200" s="8"/>
      <c r="J200" s="8"/>
    </row>
    <row r="201" spans="3:10" ht="10.5">
      <c r="C201" s="8"/>
      <c r="D201" s="8"/>
      <c r="E201" s="8"/>
      <c r="F201" s="8"/>
      <c r="G201" s="8"/>
      <c r="H201" s="8"/>
      <c r="I201" s="8"/>
      <c r="J201" s="8"/>
    </row>
    <row r="202" spans="3:10" ht="10.5">
      <c r="C202" s="8"/>
      <c r="D202" s="8"/>
      <c r="E202" s="8"/>
      <c r="F202" s="8"/>
      <c r="G202" s="8"/>
      <c r="H202" s="8"/>
      <c r="I202" s="8"/>
      <c r="J202" s="8"/>
    </row>
    <row r="203" spans="3:10" ht="10.5">
      <c r="C203" s="8"/>
      <c r="D203" s="8"/>
      <c r="E203" s="8"/>
      <c r="F203" s="8"/>
      <c r="G203" s="8"/>
      <c r="H203" s="8"/>
      <c r="I203" s="8"/>
      <c r="J203" s="8"/>
    </row>
    <row r="204" spans="3:10" ht="10.5">
      <c r="C204" s="8"/>
      <c r="D204" s="8"/>
      <c r="E204" s="8"/>
      <c r="F204" s="8"/>
      <c r="G204" s="8"/>
      <c r="H204" s="8"/>
      <c r="I204" s="8"/>
      <c r="J204" s="8"/>
    </row>
    <row r="205" spans="3:10" ht="10.5">
      <c r="C205" s="8"/>
      <c r="D205" s="8"/>
      <c r="E205" s="8"/>
      <c r="F205" s="8"/>
      <c r="G205" s="8"/>
      <c r="H205" s="8"/>
      <c r="I205" s="8"/>
      <c r="J205" s="8"/>
    </row>
    <row r="206" spans="3:10" ht="10.5">
      <c r="C206" s="8"/>
      <c r="D206" s="8"/>
      <c r="E206" s="8"/>
      <c r="F206" s="8"/>
      <c r="G206" s="8"/>
      <c r="H206" s="8"/>
      <c r="I206" s="8"/>
      <c r="J206" s="8"/>
    </row>
    <row r="207" spans="3:10" ht="10.5">
      <c r="C207" s="8"/>
      <c r="D207" s="8"/>
      <c r="E207" s="8"/>
      <c r="F207" s="8"/>
      <c r="G207" s="8"/>
      <c r="H207" s="8"/>
      <c r="I207" s="8"/>
      <c r="J207" s="8"/>
    </row>
    <row r="208" spans="3:10" ht="10.5">
      <c r="C208" s="8"/>
      <c r="D208" s="8"/>
      <c r="E208" s="8"/>
      <c r="F208" s="8"/>
      <c r="G208" s="8"/>
      <c r="H208" s="8"/>
      <c r="I208" s="8"/>
      <c r="J208" s="8"/>
    </row>
    <row r="209" spans="3:10" ht="10.5">
      <c r="C209" s="8"/>
      <c r="D209" s="8"/>
      <c r="E209" s="8"/>
      <c r="F209" s="8"/>
      <c r="G209" s="8"/>
      <c r="H209" s="8"/>
      <c r="I209" s="8"/>
      <c r="J209" s="8"/>
    </row>
    <row r="210" spans="3:10" ht="10.5">
      <c r="C210" s="8"/>
      <c r="D210" s="8"/>
      <c r="E210" s="8"/>
      <c r="F210" s="8"/>
      <c r="G210" s="8"/>
      <c r="H210" s="8"/>
      <c r="I210" s="8"/>
      <c r="J210" s="8"/>
    </row>
    <row r="211" spans="3:10" ht="10.5">
      <c r="C211" s="8"/>
      <c r="D211" s="8"/>
      <c r="E211" s="8"/>
      <c r="F211" s="8"/>
      <c r="G211" s="8"/>
      <c r="H211" s="8"/>
      <c r="I211" s="8"/>
      <c r="J211" s="8"/>
    </row>
    <row r="212" spans="3:10" ht="10.5">
      <c r="C212" s="8"/>
      <c r="D212" s="8"/>
      <c r="E212" s="8"/>
      <c r="F212" s="8"/>
      <c r="G212" s="8"/>
      <c r="H212" s="8"/>
      <c r="I212" s="8"/>
      <c r="J212" s="8"/>
    </row>
    <row r="213" spans="3:10" ht="10.5">
      <c r="C213" s="8"/>
      <c r="D213" s="8"/>
      <c r="E213" s="8"/>
      <c r="F213" s="8"/>
      <c r="G213" s="8"/>
      <c r="H213" s="8"/>
      <c r="I213" s="8"/>
      <c r="J213" s="8"/>
    </row>
    <row r="214" spans="3:10" ht="10.5">
      <c r="C214" s="8"/>
      <c r="D214" s="8"/>
      <c r="E214" s="8"/>
      <c r="F214" s="8"/>
      <c r="G214" s="8"/>
      <c r="H214" s="8"/>
      <c r="I214" s="8"/>
      <c r="J214" s="8"/>
    </row>
    <row r="215" spans="3:10" ht="10.5">
      <c r="C215" s="8"/>
      <c r="D215" s="8"/>
      <c r="E215" s="8"/>
      <c r="F215" s="8"/>
      <c r="G215" s="8"/>
      <c r="H215" s="8"/>
      <c r="I215" s="8"/>
      <c r="J215" s="8"/>
    </row>
    <row r="216" spans="3:10" ht="10.5">
      <c r="C216" s="8"/>
      <c r="D216" s="8"/>
      <c r="E216" s="8"/>
      <c r="F216" s="8"/>
      <c r="G216" s="8"/>
      <c r="H216" s="8"/>
      <c r="I216" s="8"/>
      <c r="J216" s="8"/>
    </row>
    <row r="217" spans="3:10" ht="10.5">
      <c r="C217" s="8"/>
      <c r="D217" s="8"/>
      <c r="E217" s="8"/>
      <c r="F217" s="8"/>
      <c r="G217" s="8"/>
      <c r="H217" s="8"/>
      <c r="I217" s="8"/>
      <c r="J217" s="8"/>
    </row>
    <row r="218" spans="3:10" ht="10.5">
      <c r="C218" s="8"/>
      <c r="D218" s="8"/>
      <c r="E218" s="8"/>
      <c r="F218" s="8"/>
      <c r="G218" s="8"/>
      <c r="H218" s="8"/>
      <c r="I218" s="8"/>
      <c r="J218" s="8"/>
    </row>
    <row r="219" spans="3:10" ht="10.5">
      <c r="C219" s="8"/>
      <c r="D219" s="8"/>
      <c r="E219" s="8"/>
      <c r="F219" s="8"/>
      <c r="G219" s="8"/>
      <c r="H219" s="8"/>
      <c r="I219" s="8"/>
      <c r="J219" s="8"/>
    </row>
    <row r="220" spans="3:10" ht="10.5">
      <c r="C220" s="8"/>
      <c r="D220" s="8"/>
      <c r="E220" s="8"/>
      <c r="F220" s="8"/>
      <c r="G220" s="8"/>
      <c r="H220" s="8"/>
      <c r="I220" s="8"/>
      <c r="J220" s="8"/>
    </row>
    <row r="221" spans="3:10" ht="10.5">
      <c r="C221" s="8"/>
      <c r="D221" s="8"/>
      <c r="E221" s="8"/>
      <c r="F221" s="8"/>
      <c r="G221" s="8"/>
      <c r="H221" s="8"/>
      <c r="I221" s="8"/>
      <c r="J221" s="8"/>
    </row>
    <row r="222" spans="3:10" ht="10.5">
      <c r="C222" s="8"/>
      <c r="D222" s="8"/>
      <c r="E222" s="8"/>
      <c r="F222" s="8"/>
      <c r="G222" s="8"/>
      <c r="H222" s="8"/>
      <c r="I222" s="8"/>
      <c r="J222" s="8"/>
    </row>
    <row r="223" spans="3:10" ht="10.5">
      <c r="C223" s="8"/>
      <c r="D223" s="8"/>
      <c r="E223" s="8"/>
      <c r="F223" s="8"/>
      <c r="G223" s="8"/>
      <c r="H223" s="8"/>
      <c r="I223" s="8"/>
      <c r="J223" s="8"/>
    </row>
    <row r="224" spans="3:10" ht="10.5">
      <c r="C224" s="8"/>
      <c r="D224" s="8"/>
      <c r="E224" s="8"/>
      <c r="F224" s="8"/>
      <c r="G224" s="8"/>
      <c r="H224" s="8"/>
      <c r="I224" s="8"/>
      <c r="J224" s="8"/>
    </row>
    <row r="225" spans="3:10" ht="10.5">
      <c r="C225" s="8"/>
      <c r="D225" s="8"/>
      <c r="E225" s="8"/>
      <c r="F225" s="8"/>
      <c r="G225" s="8"/>
      <c r="H225" s="8"/>
      <c r="I225" s="8"/>
      <c r="J225" s="8"/>
    </row>
    <row r="226" spans="3:10" ht="10.5">
      <c r="C226" s="8"/>
      <c r="D226" s="8"/>
      <c r="E226" s="8"/>
      <c r="F226" s="8"/>
      <c r="G226" s="8"/>
      <c r="H226" s="8"/>
      <c r="I226" s="8"/>
      <c r="J226" s="8"/>
    </row>
    <row r="227" spans="3:10" ht="10.5">
      <c r="C227" s="8"/>
      <c r="D227" s="8"/>
      <c r="E227" s="8"/>
      <c r="F227" s="8"/>
      <c r="G227" s="8"/>
      <c r="H227" s="8"/>
      <c r="I227" s="8"/>
      <c r="J227" s="8"/>
    </row>
    <row r="228" spans="3:10" ht="10.5">
      <c r="C228" s="8"/>
      <c r="D228" s="8"/>
      <c r="E228" s="8"/>
      <c r="F228" s="8"/>
      <c r="G228" s="8"/>
      <c r="H228" s="8"/>
      <c r="I228" s="8"/>
      <c r="J228" s="8"/>
    </row>
    <row r="229" spans="3:10" ht="10.5">
      <c r="C229" s="8"/>
      <c r="D229" s="8"/>
      <c r="E229" s="8"/>
      <c r="F229" s="8"/>
      <c r="G229" s="8"/>
      <c r="H229" s="8"/>
      <c r="I229" s="8"/>
      <c r="J229" s="8"/>
    </row>
    <row r="230" spans="3:10" ht="10.5">
      <c r="C230" s="8"/>
      <c r="D230" s="8"/>
      <c r="E230" s="8"/>
      <c r="F230" s="8"/>
      <c r="G230" s="8"/>
      <c r="H230" s="8"/>
      <c r="I230" s="8"/>
      <c r="J230" s="8"/>
    </row>
    <row r="231" spans="3:10" ht="10.5">
      <c r="C231" s="8"/>
      <c r="D231" s="8"/>
      <c r="E231" s="8"/>
      <c r="F231" s="8"/>
      <c r="G231" s="8"/>
      <c r="H231" s="8"/>
      <c r="I231" s="8"/>
      <c r="J231" s="8"/>
    </row>
    <row r="232" spans="3:10" ht="10.5">
      <c r="C232" s="8"/>
      <c r="D232" s="8"/>
      <c r="E232" s="8"/>
      <c r="F232" s="8"/>
      <c r="G232" s="8"/>
      <c r="H232" s="8"/>
      <c r="I232" s="8"/>
      <c r="J232" s="8"/>
    </row>
    <row r="233" spans="3:10" ht="10.5">
      <c r="C233" s="8"/>
      <c r="D233" s="8"/>
      <c r="E233" s="8"/>
      <c r="F233" s="8"/>
      <c r="G233" s="8"/>
      <c r="H233" s="8"/>
      <c r="I233" s="8"/>
      <c r="J233" s="8"/>
    </row>
    <row r="234" spans="3:10" ht="10.5">
      <c r="C234" s="8"/>
      <c r="D234" s="8"/>
      <c r="E234" s="8"/>
      <c r="F234" s="8"/>
      <c r="G234" s="8"/>
      <c r="H234" s="8"/>
      <c r="I234" s="8"/>
      <c r="J23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2003-04-27T08:10:45Z</dcterms:created>
  <dcterms:modified xsi:type="dcterms:W3CDTF">2011-11-02T11:14:27Z</dcterms:modified>
  <cp:category/>
  <cp:version/>
  <cp:contentType/>
  <cp:contentStatus/>
</cp:coreProperties>
</file>